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Master" sheetId="7" r:id="rId1"/>
    <sheet name="Perjanjian Kinerja JPT" sheetId="1" r:id="rId2"/>
    <sheet name="Sekretaris" sheetId="6" r:id="rId3"/>
    <sheet name="Kabid Diklat" sheetId="4" r:id="rId4"/>
    <sheet name="Kabid Mutasi" sheetId="5" r:id="rId5"/>
    <sheet name="Kabid Ren &amp; Adm Peg " sheetId="2" r:id="rId6"/>
    <sheet name="Kasubbag Program dan Keuangan" sheetId="3" r:id="rId7"/>
    <sheet name="Kasubbag Umum Kepegawaian" sheetId="8" r:id="rId8"/>
    <sheet name="Kasubbid Kepangkatan" sheetId="9" r:id="rId9"/>
    <sheet name="Kasubbid Jabatan" sheetId="10" r:id="rId10"/>
    <sheet name="kasubbid PPP" sheetId="11" r:id="rId11"/>
    <sheet name="Kasubbid Pengadaan" sheetId="12" r:id="rId12"/>
    <sheet name="Kasubbid Kesra Adm" sheetId="13" r:id="rId13"/>
    <sheet name="Kasubbid Lahta" sheetId="14" r:id="rId14"/>
    <sheet name="Kasubbid Diklat Struktural" sheetId="15" r:id="rId15"/>
    <sheet name="Kasubbid Diklat Fungsional" sheetId="16" r:id="rId16"/>
    <sheet name="Kasubbid Pembinaan" sheetId="17" r:id="rId17"/>
  </sheets>
  <externalReferences>
    <externalReference r:id="rId18"/>
  </externalReferences>
  <definedNames>
    <definedName name="_xlnm._FilterDatabase" localSheetId="3" hidden="1">'Kabid Diklat'!$A$6:$J$67</definedName>
    <definedName name="_xlnm._FilterDatabase" localSheetId="4" hidden="1">'Kabid Mutasi'!$A$6:$J$65</definedName>
    <definedName name="_xlnm._FilterDatabase" localSheetId="5" hidden="1">'Kabid Ren &amp; Adm Peg '!$A$4:$J$65</definedName>
    <definedName name="_xlnm._FilterDatabase" localSheetId="6" hidden="1">'Kasubbag Program dan Keuangan'!$A$2:$J$82</definedName>
    <definedName name="_xlnm._FilterDatabase" localSheetId="7" hidden="1">'Kasubbag Umum Kepegawaian'!$A$6:$J$98</definedName>
    <definedName name="_xlnm._FilterDatabase" localSheetId="15" hidden="1">'Kasubbid Diklat Fungsional'!$A$6:$J$63</definedName>
    <definedName name="_xlnm._FilterDatabase" localSheetId="14" hidden="1">'Kasubbid Diklat Struktural'!$A$6:$J$62</definedName>
    <definedName name="_xlnm._FilterDatabase" localSheetId="9" hidden="1">'Kasubbid Jabatan'!$A$6:$J$63</definedName>
    <definedName name="_xlnm._FilterDatabase" localSheetId="8" hidden="1">'Kasubbid Kepangkatan'!$A$6:$J$63</definedName>
    <definedName name="_xlnm._FilterDatabase" localSheetId="12" hidden="1">'Kasubbid Kesra Adm'!$A$6:$J$63</definedName>
    <definedName name="_xlnm._FilterDatabase" localSheetId="13" hidden="1">'Kasubbid Lahta'!$A$6:$J$63</definedName>
    <definedName name="_xlnm._FilterDatabase" localSheetId="16" hidden="1">'Kasubbid Pembinaan'!$A$6:$J$63</definedName>
    <definedName name="_xlnm._FilterDatabase" localSheetId="11" hidden="1">'Kasubbid Pengadaan'!$A$4:$I$63</definedName>
    <definedName name="_xlnm._FilterDatabase" localSheetId="10" hidden="1">'kasubbid PPP'!$A$6:$J$63</definedName>
    <definedName name="_xlnm._FilterDatabase" localSheetId="1" hidden="1">'Perjanjian Kinerja JPT'!$A$6:$I$6</definedName>
    <definedName name="_xlnm.Print_Area" localSheetId="3">'Kabid Diklat'!$A$2:$H$84</definedName>
    <definedName name="_xlnm.Print_Area" localSheetId="4">'Kabid Mutasi'!#REF!</definedName>
    <definedName name="_xlnm.Print_Area" localSheetId="5">'Kabid Ren &amp; Adm Peg '!$A$2:$H$81</definedName>
    <definedName name="_xlnm.Print_Area" localSheetId="6">'Kasubbag Program dan Keuangan'!$A$2:$H$82</definedName>
    <definedName name="_xlnm.Print_Area" localSheetId="7">'Kasubbag Umum Kepegawaian'!$A$2:$H$98</definedName>
    <definedName name="_xlnm.Print_Area" localSheetId="15">'Kasubbid Diklat Fungsional'!$A$2:$H$81</definedName>
    <definedName name="_xlnm.Print_Area" localSheetId="14">'Kasubbid Diklat Struktural'!$A$2:$H$79</definedName>
    <definedName name="_xlnm.Print_Area" localSheetId="9">'Kasubbid Jabatan'!$A$2:$H$79</definedName>
    <definedName name="_xlnm.Print_Area" localSheetId="8">'Kasubbid Kepangkatan'!$A$2:$H$81</definedName>
    <definedName name="_xlnm.Print_Area" localSheetId="12">'Kasubbid Kesra Adm'!$A$2:$H$79</definedName>
    <definedName name="_xlnm.Print_Area" localSheetId="13">'Kasubbid Lahta'!$A$2:$H$79</definedName>
    <definedName name="_xlnm.Print_Area" localSheetId="16">'Kasubbid Pembinaan'!$A$2:$H$79</definedName>
    <definedName name="_xlnm.Print_Area" localSheetId="11">'Kasubbid Pengadaan'!$A$2:$H$80</definedName>
    <definedName name="_xlnm.Print_Area" localSheetId="10">'kasubbid PPP'!$A$2:$H$79</definedName>
    <definedName name="_xlnm.Print_Area" localSheetId="1">'Perjanjian Kinerja JPT'!$A$2:$H$35</definedName>
    <definedName name="_xlnm.Print_Area" localSheetId="2">Sekretaris!$A$2:$I$30</definedName>
    <definedName name="_xlnm.Print_Titles" localSheetId="2">Sekretaris!$6:$7</definedName>
  </definedNames>
  <calcPr calcId="144525"/>
</workbook>
</file>

<file path=xl/calcChain.xml><?xml version="1.0" encoding="utf-8"?>
<calcChain xmlns="http://schemas.openxmlformats.org/spreadsheetml/2006/main">
  <c r="F67" i="14" l="1"/>
  <c r="F67" i="17" l="1"/>
  <c r="B67" i="17"/>
  <c r="F69" i="16"/>
  <c r="F68" i="16"/>
  <c r="F67" i="16"/>
  <c r="B69" i="16"/>
  <c r="B68" i="16"/>
  <c r="B67" i="16"/>
  <c r="H67" i="15"/>
  <c r="H66" i="15"/>
  <c r="F67" i="15"/>
  <c r="F66" i="15"/>
  <c r="B67" i="15"/>
  <c r="B66" i="15"/>
  <c r="B67" i="14"/>
  <c r="F67" i="13"/>
  <c r="B67" i="13"/>
  <c r="F67" i="12" l="1"/>
  <c r="B67" i="12"/>
  <c r="F67" i="11"/>
  <c r="B67" i="11"/>
  <c r="F67" i="10"/>
  <c r="B67" i="10"/>
  <c r="F67" i="9"/>
  <c r="B67" i="9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F70" i="3"/>
  <c r="F69" i="3"/>
  <c r="F68" i="3"/>
  <c r="F67" i="3"/>
  <c r="F66" i="3"/>
  <c r="F65" i="3"/>
  <c r="B70" i="3"/>
  <c r="B69" i="3"/>
  <c r="B68" i="3"/>
  <c r="B67" i="3"/>
  <c r="B66" i="3"/>
  <c r="B65" i="3"/>
  <c r="J23" i="8" l="1"/>
  <c r="J8" i="8"/>
  <c r="H65" i="3"/>
  <c r="H66" i="8" s="1"/>
  <c r="J32" i="3"/>
  <c r="J8" i="3"/>
  <c r="J43" i="5"/>
  <c r="H69" i="2"/>
  <c r="G80" i="2"/>
  <c r="G79" i="2"/>
  <c r="J43" i="2"/>
  <c r="F69" i="2" s="1"/>
  <c r="B69" i="2"/>
  <c r="H72" i="4" l="1"/>
  <c r="I16" i="6"/>
  <c r="I17" i="6" s="1"/>
  <c r="I18" i="6" s="1"/>
  <c r="F69" i="5"/>
  <c r="F72" i="4" l="1"/>
  <c r="F71" i="4"/>
  <c r="B72" i="4"/>
  <c r="B71" i="4"/>
  <c r="J46" i="4"/>
  <c r="H46" i="4"/>
  <c r="I63" i="17"/>
  <c r="I58" i="17"/>
  <c r="I59" i="17" s="1"/>
  <c r="I60" i="17" s="1"/>
  <c r="I51" i="17"/>
  <c r="I52" i="17" s="1"/>
  <c r="I53" i="17" s="1"/>
  <c r="I47" i="17"/>
  <c r="I48" i="17" s="1"/>
  <c r="I49" i="17" s="1"/>
  <c r="I45" i="17"/>
  <c r="J43" i="17"/>
  <c r="J38" i="17"/>
  <c r="J34" i="17"/>
  <c r="J32" i="17"/>
  <c r="J23" i="17"/>
  <c r="J8" i="17"/>
  <c r="I63" i="16"/>
  <c r="I58" i="16"/>
  <c r="I59" i="16" s="1"/>
  <c r="I60" i="16" s="1"/>
  <c r="I51" i="16"/>
  <c r="I52" i="16" s="1"/>
  <c r="I53" i="16" s="1"/>
  <c r="I47" i="16"/>
  <c r="I48" i="16" s="1"/>
  <c r="I49" i="16" s="1"/>
  <c r="I45" i="16"/>
  <c r="J43" i="16"/>
  <c r="J38" i="16"/>
  <c r="J34" i="16"/>
  <c r="J32" i="16"/>
  <c r="J23" i="16"/>
  <c r="J8" i="16"/>
  <c r="K8" i="16" s="1"/>
  <c r="I62" i="15"/>
  <c r="I57" i="15"/>
  <c r="I58" i="15" s="1"/>
  <c r="I59" i="15" s="1"/>
  <c r="I50" i="15"/>
  <c r="I51" i="15" s="1"/>
  <c r="I52" i="15" s="1"/>
  <c r="I46" i="15"/>
  <c r="I47" i="15" s="1"/>
  <c r="I48" i="15" s="1"/>
  <c r="I44" i="15"/>
  <c r="J38" i="15"/>
  <c r="J34" i="15"/>
  <c r="J32" i="15"/>
  <c r="J23" i="15"/>
  <c r="J8" i="15"/>
  <c r="K8" i="15" s="1"/>
  <c r="I63" i="14"/>
  <c r="I58" i="14"/>
  <c r="I59" i="14" s="1"/>
  <c r="I60" i="14" s="1"/>
  <c r="I51" i="14"/>
  <c r="I52" i="14" s="1"/>
  <c r="I53" i="14" s="1"/>
  <c r="I47" i="14"/>
  <c r="I48" i="14" s="1"/>
  <c r="I49" i="14" s="1"/>
  <c r="I45" i="14"/>
  <c r="J43" i="14"/>
  <c r="J38" i="14"/>
  <c r="J34" i="14"/>
  <c r="J32" i="14"/>
  <c r="J23" i="14"/>
  <c r="K8" i="14" s="1"/>
  <c r="J8" i="14"/>
  <c r="I63" i="13"/>
  <c r="I58" i="13"/>
  <c r="I59" i="13" s="1"/>
  <c r="I60" i="13" s="1"/>
  <c r="I51" i="13"/>
  <c r="I52" i="13" s="1"/>
  <c r="I53" i="13" s="1"/>
  <c r="I47" i="13"/>
  <c r="I48" i="13" s="1"/>
  <c r="I49" i="13" s="1"/>
  <c r="I45" i="13"/>
  <c r="J43" i="13"/>
  <c r="J38" i="13"/>
  <c r="J34" i="13"/>
  <c r="J32" i="13"/>
  <c r="J23" i="13"/>
  <c r="J8" i="13"/>
  <c r="I63" i="12"/>
  <c r="I58" i="12"/>
  <c r="I59" i="12" s="1"/>
  <c r="I60" i="12" s="1"/>
  <c r="I51" i="12"/>
  <c r="I52" i="12" s="1"/>
  <c r="I53" i="12" s="1"/>
  <c r="I47" i="12"/>
  <c r="I48" i="12" s="1"/>
  <c r="I49" i="12" s="1"/>
  <c r="I45" i="12"/>
  <c r="J43" i="12"/>
  <c r="J38" i="12"/>
  <c r="J34" i="12"/>
  <c r="J32" i="12"/>
  <c r="J23" i="12"/>
  <c r="J8" i="12"/>
  <c r="I63" i="11"/>
  <c r="I58" i="11"/>
  <c r="I59" i="11" s="1"/>
  <c r="I60" i="11" s="1"/>
  <c r="I52" i="11"/>
  <c r="I53" i="11" s="1"/>
  <c r="I51" i="11"/>
  <c r="I47" i="11"/>
  <c r="I48" i="11" s="1"/>
  <c r="I49" i="11" s="1"/>
  <c r="I45" i="11"/>
  <c r="J43" i="11"/>
  <c r="J38" i="11"/>
  <c r="J34" i="11"/>
  <c r="J32" i="11"/>
  <c r="J23" i="11"/>
  <c r="J8" i="11"/>
  <c r="I63" i="10"/>
  <c r="I58" i="10"/>
  <c r="I59" i="10" s="1"/>
  <c r="I60" i="10" s="1"/>
  <c r="I52" i="10"/>
  <c r="I53" i="10" s="1"/>
  <c r="I51" i="10"/>
  <c r="I47" i="10"/>
  <c r="I48" i="10" s="1"/>
  <c r="I49" i="10" s="1"/>
  <c r="I45" i="10"/>
  <c r="J43" i="10"/>
  <c r="J38" i="10"/>
  <c r="J34" i="10"/>
  <c r="J32" i="10"/>
  <c r="J23" i="10"/>
  <c r="J8" i="10"/>
  <c r="I63" i="9"/>
  <c r="I58" i="9"/>
  <c r="I59" i="9" s="1"/>
  <c r="I60" i="9" s="1"/>
  <c r="I51" i="9"/>
  <c r="I52" i="9" s="1"/>
  <c r="I53" i="9" s="1"/>
  <c r="I47" i="9"/>
  <c r="I48" i="9" s="1"/>
  <c r="I49" i="9" s="1"/>
  <c r="I45" i="9"/>
  <c r="J43" i="9"/>
  <c r="J38" i="9"/>
  <c r="J34" i="9"/>
  <c r="J32" i="9"/>
  <c r="J23" i="9"/>
  <c r="J8" i="9"/>
  <c r="I62" i="8"/>
  <c r="I57" i="8"/>
  <c r="I58" i="8" s="1"/>
  <c r="I59" i="8" s="1"/>
  <c r="I50" i="8"/>
  <c r="I51" i="8" s="1"/>
  <c r="I52" i="8" s="1"/>
  <c r="I46" i="8"/>
  <c r="I47" i="8" s="1"/>
  <c r="I48" i="8" s="1"/>
  <c r="I44" i="8"/>
  <c r="J42" i="8"/>
  <c r="J37" i="8"/>
  <c r="J32" i="8"/>
  <c r="I61" i="3"/>
  <c r="I56" i="3"/>
  <c r="I57" i="3" s="1"/>
  <c r="I58" i="3" s="1"/>
  <c r="I49" i="3"/>
  <c r="I50" i="3" s="1"/>
  <c r="I51" i="3" s="1"/>
  <c r="I45" i="3"/>
  <c r="I46" i="3" s="1"/>
  <c r="I47" i="3" s="1"/>
  <c r="I43" i="3"/>
  <c r="J41" i="3"/>
  <c r="J36" i="3"/>
  <c r="I65" i="2"/>
  <c r="I60" i="2"/>
  <c r="I61" i="2" s="1"/>
  <c r="I62" i="2" s="1"/>
  <c r="I51" i="2"/>
  <c r="I52" i="2" s="1"/>
  <c r="I53" i="2" s="1"/>
  <c r="I47" i="2"/>
  <c r="I48" i="2" s="1"/>
  <c r="I49" i="2" s="1"/>
  <c r="I45" i="2"/>
  <c r="J38" i="2"/>
  <c r="J34" i="2"/>
  <c r="J32" i="2"/>
  <c r="J23" i="2"/>
  <c r="J8" i="2"/>
  <c r="I65" i="5"/>
  <c r="I60" i="5"/>
  <c r="I61" i="5" s="1"/>
  <c r="I62" i="5" s="1"/>
  <c r="I53" i="5"/>
  <c r="I54" i="5" s="1"/>
  <c r="I55" i="5" s="1"/>
  <c r="I47" i="5"/>
  <c r="I48" i="5" s="1"/>
  <c r="I49" i="5" s="1"/>
  <c r="I45" i="5"/>
  <c r="J38" i="5"/>
  <c r="J34" i="5"/>
  <c r="J32" i="5"/>
  <c r="J23" i="5"/>
  <c r="J8" i="5"/>
  <c r="I67" i="4"/>
  <c r="I62" i="4"/>
  <c r="I63" i="4" s="1"/>
  <c r="I64" i="4" s="1"/>
  <c r="I55" i="4"/>
  <c r="I56" i="4" s="1"/>
  <c r="I57" i="4" s="1"/>
  <c r="I51" i="4"/>
  <c r="I52" i="4" s="1"/>
  <c r="I53" i="4" s="1"/>
  <c r="I49" i="4"/>
  <c r="J34" i="4"/>
  <c r="J32" i="4"/>
  <c r="J23" i="4"/>
  <c r="J8" i="4"/>
  <c r="G18" i="6"/>
  <c r="G17" i="6"/>
  <c r="G16" i="6"/>
  <c r="K8" i="17" l="1"/>
  <c r="K8" i="13"/>
  <c r="K8" i="12"/>
  <c r="K8" i="11"/>
  <c r="K8" i="10"/>
  <c r="K8" i="9"/>
  <c r="K8" i="2"/>
  <c r="K8" i="5"/>
  <c r="K8" i="4"/>
  <c r="J43" i="7"/>
  <c r="J38" i="7"/>
  <c r="J23" i="7"/>
  <c r="J8" i="7"/>
  <c r="J32" i="7"/>
  <c r="J34" i="7"/>
  <c r="I63" i="7"/>
  <c r="I58" i="7"/>
  <c r="I59" i="7" s="1"/>
  <c r="I60" i="7" s="1"/>
  <c r="I51" i="7"/>
  <c r="I52" i="7" s="1"/>
  <c r="I53" i="7" s="1"/>
  <c r="I48" i="7"/>
  <c r="I49" i="7" s="1"/>
  <c r="I47" i="7"/>
  <c r="I45" i="7"/>
  <c r="K8" i="7" l="1"/>
</calcChain>
</file>

<file path=xl/sharedStrings.xml><?xml version="1.0" encoding="utf-8"?>
<sst xmlns="http://schemas.openxmlformats.org/spreadsheetml/2006/main" count="3015" uniqueCount="287">
  <si>
    <t>No</t>
  </si>
  <si>
    <t>Sasaran Strategis</t>
  </si>
  <si>
    <t xml:space="preserve">Indikator Kinerja </t>
  </si>
  <si>
    <t>Target</t>
  </si>
  <si>
    <t>PROGRAM</t>
  </si>
  <si>
    <t>ANGGARAN</t>
  </si>
  <si>
    <t>KETERANGAN</t>
  </si>
  <si>
    <t>APBD</t>
  </si>
  <si>
    <t xml:space="preserve">Pihak Kedua, </t>
  </si>
  <si>
    <t>DJOKO NUGROHO</t>
  </si>
  <si>
    <t>Pihak Pertama,</t>
  </si>
  <si>
    <t>Drs. SUWIGNYO, M.Si</t>
  </si>
  <si>
    <t>Pembina Utama Muda</t>
  </si>
  <si>
    <t>NIP. 19571012 197710 1 001</t>
  </si>
  <si>
    <t>Rp.</t>
  </si>
  <si>
    <t>Bupati Blora</t>
  </si>
  <si>
    <t>Kepala Badan Kepegawaian Daerah</t>
  </si>
  <si>
    <t>Kabupaten Blora</t>
  </si>
  <si>
    <t xml:space="preserve">1. </t>
  </si>
  <si>
    <t>2.</t>
  </si>
  <si>
    <t>Program Peningkatan Kapasitas Sumber Daya Aparatur</t>
  </si>
  <si>
    <t>BADAN KEPEGAWAIAN DAERAH KABUPATEN BLORA</t>
  </si>
  <si>
    <t>Program Pembinaan dan Pengembangan Aparatur</t>
  </si>
  <si>
    <t>all</t>
  </si>
  <si>
    <t>Program dan Kegiatan</t>
  </si>
  <si>
    <t>Penyediaan jasa surat menyurat</t>
  </si>
  <si>
    <t>Penyediaan jasa komunikasi, sumber daya air dan listrik</t>
  </si>
  <si>
    <t>Penyediaan jasa pemeliharaan dan perizinan kendaraan dinas/operasional</t>
  </si>
  <si>
    <t>Penyediaan jasa administrasi keuangan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</si>
  <si>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</si>
  <si>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</si>
  <si>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</si>
  <si>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</si>
  <si>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bahan bacaan dan peraturan perundang-undangan</t>
  </si>
  <si>
    <t>Penyediaan makanan dan minuman</t>
  </si>
  <si>
    <t>Rapat-rapat koordinasi dan konsultasi ke luar daerah</t>
  </si>
  <si>
    <t>Rapat-rapat koordinasi dan konsultasi ke dalam daerah</t>
  </si>
  <si>
    <t>Pemeliharaan rutin/berkala kendaraan dinas/operasional</t>
  </si>
  <si>
    <t>Pemeliharaan rutin/berkala peralatan gedung kantor</t>
  </si>
  <si>
    <t>Program Pelayanan Administrasi Perkantoran</t>
  </si>
  <si>
    <t>Pembangunan gedung kantor</t>
  </si>
  <si>
    <t>Pengadaan mebeler</t>
  </si>
  <si>
    <t>Program Peningkatan Sarana dan Prasarana Aparatur</t>
  </si>
  <si>
    <t>Program Peningkatan Disiplin Aparatur</t>
  </si>
  <si>
    <t>Pengadaan pakaian khusus hari-hari tertentu</t>
  </si>
  <si>
    <t>3.</t>
  </si>
  <si>
    <t>4.</t>
  </si>
  <si>
    <t>Pihak Kedua,</t>
  </si>
  <si>
    <t>Sekretaris</t>
  </si>
  <si>
    <t>JOKO RISTRIYONO, S.IP</t>
  </si>
  <si>
    <t>Pembina Tk. I</t>
  </si>
  <si>
    <t>NIP. 19610324 198503 1 007</t>
  </si>
  <si>
    <t>Unit Kerja : Sekretariat BKD Kabupaten Blora</t>
  </si>
  <si>
    <t>Seleksi penetapan PNS utuk tugas belajar</t>
  </si>
  <si>
    <t>Pendidikan dan pelatihan prajabatan bagi calon PNS daerah</t>
  </si>
  <si>
    <t>Pendidikan dan pelatihan struktural bagi PNS daerah</t>
  </si>
  <si>
    <t>Pendidikan dan pelatihan fungsional bagi PNS daerah</t>
  </si>
  <si>
    <t xml:space="preserve">Kepala Bidang Pendidikan, Pelatihan </t>
  </si>
  <si>
    <t>dan Pembinaan Pegawai</t>
  </si>
  <si>
    <t>RUKUN PUJO SANTOSO, SE</t>
  </si>
  <si>
    <t>Pembina</t>
  </si>
  <si>
    <t>NIP. 19670805 198803 1 008</t>
  </si>
  <si>
    <t xml:space="preserve">2. </t>
  </si>
  <si>
    <t xml:space="preserve">Unit Kerja : </t>
  </si>
  <si>
    <t>Penyediaan jasa peralatan dan perlengkapan kantor</t>
  </si>
  <si>
    <t>Penyediaan Jasa Pendukung Pelayanan Perkantoran</t>
  </si>
  <si>
    <t>Pengadaan perlengkapan gedung kantor</t>
  </si>
  <si>
    <t>Pengadaan peralatan gedung kantor</t>
  </si>
  <si>
    <t>Pengadaan bangunan pendukung rumah dinas, rumah jabatan, dan gedung kantor</t>
  </si>
  <si>
    <t>Pemeliharaan rutin/berkala gedung kantor</t>
  </si>
  <si>
    <t>Program Peningkatan Pengembangan Sistem Pelaporan Capaian Kinerja dan Keuangan</t>
  </si>
  <si>
    <t>Penyusunan laporan keuangan akhir tahun</t>
  </si>
  <si>
    <t>Penyusunan rencana strategis, rencana kinerja dan penetapan kinerja SKPD</t>
  </si>
  <si>
    <t>Penyusunan laporan akuntabilitas kinerja SKPD</t>
  </si>
  <si>
    <t>Pendidikan dan Pelatihan Teknis Tugas dan Fungsi bagi PNS Daerah</t>
  </si>
  <si>
    <t>Pembinaan dan peningkatan disiplin Pegawai Negeri Sipil</t>
  </si>
  <si>
    <t>Pengangkatan Pegawai Negeri Sipil dalam Jabatan</t>
  </si>
  <si>
    <t>Pengadaan Aparatur Sipil Negara</t>
  </si>
  <si>
    <t>Penyelenggaraan administrasi mutasi kepangkatan</t>
  </si>
  <si>
    <t>Penyelenggaraan administrasi kesejahteraan pegawai</t>
  </si>
  <si>
    <t>Penyelenggaraan administrasi pemindahan dan pemberhentian pegawai</t>
  </si>
  <si>
    <t>Peningkatan pelayanan data dan informasi kepegawaian</t>
  </si>
  <si>
    <t>Persentase pemenuhan kebutuhan surat menyurat</t>
  </si>
  <si>
    <t>Persentase pemenuhan penyediaan jasa komunikasi, sumber daya air dan listrik</t>
  </si>
  <si>
    <t xml:space="preserve">Persentase pemenuhan kebutuhan jasa peralatan dan perlengkapan kantor </t>
  </si>
  <si>
    <t>Persentase pemenuhan kebutuhan jasa
pemeliharaan dan perizinan kendaraan
dinas/operasional</t>
  </si>
  <si>
    <t>Persentase pemenuhan kebutuhan jasa administrasi keuangan</t>
  </si>
  <si>
    <t>Persentase pemenuhan kebutuhan jasa kebersihan kantor</t>
  </si>
  <si>
    <t>Persentase pemenuhan kebutuhan alat tulis kantor</t>
  </si>
  <si>
    <t>Persentase pemenuhan kebutuhan barang cetakan dan penggandaan</t>
  </si>
  <si>
    <t>Persentase pemenuhan kebutuhan komponen instalasi listrik/penerangan bangunan kantor</t>
  </si>
  <si>
    <t>Persentase pemenuhan kebutuhan bahan bacaan dan peraturan perundang-undangan</t>
  </si>
  <si>
    <t>Persentase pemenuhan kebutuhan makanan 
dan minuman pegawai dan rapat</t>
  </si>
  <si>
    <t>Persentase pemenuhan rapat-rapat koordinasi
ke luar daerah yang ditindaklanjuti dan
disepakati</t>
  </si>
  <si>
    <t>Persentase pemenuhan rapat-rapat koordinasi ke dalam daerah yang ditindaklanjuti dan disepakati</t>
  </si>
  <si>
    <t>Persentase pemenuhan dukungan pelayanan perkantoran</t>
  </si>
  <si>
    <t>Jumlah gedung kantor yang dibangun</t>
  </si>
  <si>
    <t>Persentase pemenuhan perlengkapan gedung 
kantor</t>
  </si>
  <si>
    <t>Persentase pemenuhan peralatan gedung kantor</t>
  </si>
  <si>
    <t>Persentase pemenuhan mebeler</t>
  </si>
  <si>
    <t>Persentase pemenuhan bangunan pendukung
rumah dinas, rumah jabatan dan gedung
kantor</t>
  </si>
  <si>
    <t>Persentase gedung kantor dalam kondisi baik</t>
  </si>
  <si>
    <t>Persentase kendaraan dinas/operasional dalam kondisi baik</t>
  </si>
  <si>
    <t>Persentase peralatan gedung kantor dalam kondisi baik</t>
  </si>
  <si>
    <t>Jumlah pakaian khusus hari-hari tertentu yang diadakan</t>
  </si>
  <si>
    <t>Jumlah laporan keuangan akhir tahun</t>
  </si>
  <si>
    <t>Jumlah rencana kinerja dan penetapan kinerja</t>
  </si>
  <si>
    <t>5 dokumen</t>
  </si>
  <si>
    <t>3 dokumen</t>
  </si>
  <si>
    <t>Jumlah laporan akuntabilitas kinerja SKPD</t>
  </si>
  <si>
    <t>2 dokumen</t>
  </si>
  <si>
    <t>492 orang</t>
  </si>
  <si>
    <t>Jumlah peserta Diklat PIM Tk. III</t>
  </si>
  <si>
    <t>2 orang</t>
  </si>
  <si>
    <t>Jumlah pengiriman peserta diklat teknis</t>
  </si>
  <si>
    <t>210 orang</t>
  </si>
  <si>
    <t>Jumlah pengiriman peserta Diklat Fungsional</t>
  </si>
  <si>
    <t>10 orang</t>
  </si>
  <si>
    <t>Jumlah peserta tugas belajar atas biaya  pemerintah daerah</t>
  </si>
  <si>
    <t>Persentase penyelesaian usulan tugas belajar dan izin belajar</t>
  </si>
  <si>
    <t>Jumlah pejabat administrasi/fungsional yang mengikuti workshop penyelesaian kasus kepegawaian</t>
  </si>
  <si>
    <t>Jumlah SKPD yang dimonitoring terkait Penilaian Prestasi Kerja PNS</t>
  </si>
  <si>
    <t>Jumlah pejabat administrasi/fungsional yang mengikuti sinkronisasi Penilaian Prestasi Kerja PNS</t>
  </si>
  <si>
    <t>Jumlah SKPD yang disidak</t>
  </si>
  <si>
    <t>Jumlah PNS yang diangkat dalam jabatan</t>
  </si>
  <si>
    <t>Jumlah pelantikan pejabat administrasi/fungsional</t>
  </si>
  <si>
    <t>Jumlah keputusan mutasi jabatan fungsional</t>
  </si>
  <si>
    <t>Jumlah Calon JPT/JPT yang mengikuti penilaian kompetensi</t>
  </si>
  <si>
    <t>12 kali</t>
  </si>
  <si>
    <t>30 SK</t>
  </si>
  <si>
    <t>45 orang</t>
  </si>
  <si>
    <t>300 orang</t>
  </si>
  <si>
    <t>Persentase keterisian formasi CPNS sesuai bidang dan kompetensi</t>
  </si>
  <si>
    <t>Jumlah peserta ujian kenaikan pangkat penyesuaian ijazah dan ujian dinas</t>
  </si>
  <si>
    <t>Persentase penyelesaian usulan kenaikan pangkat PNS</t>
  </si>
  <si>
    <t>50 orang</t>
  </si>
  <si>
    <t>Jumlah peserta pembekalan pra purna bhakti PNS</t>
  </si>
  <si>
    <t>80 orang</t>
  </si>
  <si>
    <t>Persentase usulan penghargaan satya lencana karya yang terselesaikan</t>
  </si>
  <si>
    <t>Persentase usulan klaim Jaminan Kecelakaan Kerja (JKK) terselesaikan</t>
  </si>
  <si>
    <t>Persentase usulan karis, karsu, karpeg, KPE, dan taspen yang terselesaikan</t>
  </si>
  <si>
    <t>Persentase usulan pemindahan dan pemberhentian yang terselesaikan</t>
  </si>
  <si>
    <t>Jumlah file kepegawaian yang terupdate</t>
  </si>
  <si>
    <t>8200 file</t>
  </si>
  <si>
    <t>Jumlah aplikasi layanan administrasi kepegawaian</t>
  </si>
  <si>
    <t>1 aplikasi</t>
  </si>
  <si>
    <t>44 orang</t>
  </si>
  <si>
    <t>44 OPD</t>
  </si>
  <si>
    <t>16 OPD</t>
  </si>
  <si>
    <t>84 stel</t>
  </si>
  <si>
    <t>1 unit (lanjutan)</t>
  </si>
  <si>
    <t>LAMPIRAN PERJANJIAN KINERJA TAHUN 2019</t>
  </si>
  <si>
    <t>Sekretariat</t>
  </si>
  <si>
    <t>Umpeg</t>
  </si>
  <si>
    <t>Prog Keuangan</t>
  </si>
  <si>
    <t>Diklat Struktural</t>
  </si>
  <si>
    <t xml:space="preserve">Jumlah peserta Diklat Prajabatan </t>
  </si>
  <si>
    <t>Diklat TF</t>
  </si>
  <si>
    <t>Pembinaan Pegawai</t>
  </si>
  <si>
    <t>Jabatan</t>
  </si>
  <si>
    <t>Perencanaan Pegawai</t>
  </si>
  <si>
    <t>Kepangkatan</t>
  </si>
  <si>
    <t>Adm Kesejahteraan Pegawai</t>
  </si>
  <si>
    <t>Pemindahan</t>
  </si>
  <si>
    <t>Lahta</t>
  </si>
  <si>
    <t>Bidang</t>
  </si>
  <si>
    <t>Diklat</t>
  </si>
  <si>
    <t>Persentase Pemenuhan pelayanan administrasi perkantoran</t>
  </si>
  <si>
    <t>Persentase pemenuhan sarana dan prasarana aparatur</t>
  </si>
  <si>
    <t>Persentase pemenuhan laporan capaian kinerja dan keuangan</t>
  </si>
  <si>
    <t>Blora, 3 Januari 2019</t>
  </si>
  <si>
    <t xml:space="preserve">Sumber Anggaran dari APBD Kabupaten Blora Tahun 2019 sebesar 100% </t>
  </si>
  <si>
    <t>ANANG SRI DANARYANTO, S.Sos, MMA</t>
  </si>
  <si>
    <t>NIP. 19700405 199001 1 002</t>
  </si>
  <si>
    <t>Terpenuhinya jabatan sesuai dengan kompetensi yang dibutuhkan dan ASN yang memiliki etos kerja tinggi</t>
  </si>
  <si>
    <t xml:space="preserve">Persentase pemenuhan kebutuhan aparatur </t>
  </si>
  <si>
    <t>Persentase Pejabat Struktural yang telah mengiuti Diklat PIM</t>
  </si>
  <si>
    <t>Jumlah ASN yang mengikuti pendidikan dan pelatihan fungsional</t>
  </si>
  <si>
    <t>220 orang</t>
  </si>
  <si>
    <t>Meningkatnya disiplin sumber daya Aparatur</t>
  </si>
  <si>
    <t>Persentase penyelesaian kasus-kasus pelanggaran disiplin dan proses izin perkawinan dan perceraian</t>
  </si>
  <si>
    <t>Meningkatnya pelayanan administrasi kepegawaian</t>
  </si>
  <si>
    <t>Indeks  kepuasan masyarakat / penerima layanan administras kepegawaian (non komulatif)</t>
  </si>
  <si>
    <t>Meningkatnya akurasi data kepegawaian</t>
  </si>
  <si>
    <t>Persentase akurasi data kepegawaian</t>
  </si>
  <si>
    <t>CC</t>
  </si>
  <si>
    <t>5.</t>
  </si>
  <si>
    <t>6.</t>
  </si>
  <si>
    <t>Meningkatnya akuntabilitas pengelolaan program dan kegiatan BKD Kabupaten Blora</t>
  </si>
  <si>
    <t>Nilai Akuntabilitas Kinerja BKD</t>
  </si>
  <si>
    <t>Persentase pemenuhan kebutuhan pakaian  khusus hari-hari tertentu</t>
  </si>
  <si>
    <t>Unit Kerja : Bidang Diklat dan Pembinaan Pegawai</t>
  </si>
  <si>
    <t>Persentase kelulusan peserta Diklat PIM III</t>
  </si>
  <si>
    <t>Persentase kelulusan peserta Diklat  Prajabatan minimal dengan kategori Baik</t>
  </si>
  <si>
    <t>Persentase kelulusan peserta Diklat Teknis dan Fungsi</t>
  </si>
  <si>
    <t>Persentase kelulusan peserta Diklat Fungsional</t>
  </si>
  <si>
    <t>Persentase peningkatan kompetensi aparatur melalui peningkatan pendidikan formal</t>
  </si>
  <si>
    <t>Persentase pelanggaran disiplin PNS</t>
  </si>
  <si>
    <t>EDY PURNOMO, S.Pd</t>
  </si>
  <si>
    <t>NIP. 19630725 198503 1 009</t>
  </si>
  <si>
    <t>Unit Kerja : Bidang Mutasi Pegawai</t>
  </si>
  <si>
    <t>Persentase keterisian jabatan struktural dan fungsional</t>
  </si>
  <si>
    <t>Persentase usulan kenaikan pangkat terselesaikan</t>
  </si>
  <si>
    <t>Persentase pelayanan usulan pemberhentian dan pemindahan</t>
  </si>
  <si>
    <t>1</t>
  </si>
  <si>
    <t>Sumber Anggaran dari APBD Kabupaten Blora Tahun 2019 sebesar 100%</t>
  </si>
  <si>
    <t>Kepala Bidang Mutasi Pegawai</t>
  </si>
  <si>
    <t>BAMBANG SETYA KUNANTO, SE</t>
  </si>
  <si>
    <t>NIP. 19670805 199401 1 003</t>
  </si>
  <si>
    <t>Unit Kerja : Bidang Perencanaan dan Administrasi Pegawai</t>
  </si>
  <si>
    <t>Persentase keterisian formasi CPNS</t>
  </si>
  <si>
    <t>Persentase penyelesaian pelayanan administrasi kesejehtaeraan pegawai</t>
  </si>
  <si>
    <t>NIP. 19731112 199703 2 003</t>
  </si>
  <si>
    <t>Kepala Bidang Perencanaan dan Administrasi Pegawai</t>
  </si>
  <si>
    <t>Sekretaris Badan Kepegawaian Daerah</t>
  </si>
  <si>
    <t>Kepala Sub Bagian Program dan Keuangan</t>
  </si>
  <si>
    <t>M. AMINUDIN, SE, M.AP</t>
  </si>
  <si>
    <t>Penata</t>
  </si>
  <si>
    <t>NIP. 19851229 201001 1 016</t>
  </si>
  <si>
    <t>Unit Kerja : Sub Bagian Program dan Keuangan</t>
  </si>
  <si>
    <t>Unit Kerja : Sub Bagian Umum dan Kepegawaian</t>
  </si>
  <si>
    <t>Kepala Sub Bagian Umum dan Kepegawaian</t>
  </si>
  <si>
    <t>SUWIJI, SH, MM</t>
  </si>
  <si>
    <t>Penata Tk. I</t>
  </si>
  <si>
    <t>Unit Kerja : Sub Bidang Kepangkatan</t>
  </si>
  <si>
    <t>KEGIATAN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</si>
  <si>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</si>
  <si>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</si>
  <si>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</si>
  <si>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</si>
  <si>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</si>
  <si>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</si>
  <si>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</si>
  <si>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</si>
  <si>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</si>
  <si>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</si>
  <si>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</si>
  <si>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</si>
  <si>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</si>
  <si>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</si>
  <si>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Kepala Bidang Mutasi Pegawai </t>
  </si>
  <si>
    <t>BKD Kabupaten Blora</t>
  </si>
  <si>
    <t>Kepala Sub Bidang Kepangkatan</t>
  </si>
  <si>
    <t>SRI PRASETYOWATI, S.Sos</t>
  </si>
  <si>
    <t>Kepala Sub Bidang Jabatan</t>
  </si>
  <si>
    <t>HANANTO ADHI NUGROHO, S.IP</t>
  </si>
  <si>
    <t>NIP. 19830326 200212 1 001</t>
  </si>
  <si>
    <t xml:space="preserve">Kepala Sub Bidang Pemindahan </t>
  </si>
  <si>
    <t xml:space="preserve">dan Pemberhentian Pegawai  </t>
  </si>
  <si>
    <t>RUSTAM, SE, MM</t>
  </si>
  <si>
    <t>NIP. 19670818 198703 1 005</t>
  </si>
  <si>
    <t>Unit Kerja : Sub Bidang Perencanaan dan Pengadaan Pegawai</t>
  </si>
  <si>
    <t>RINI SETYOWATI, SE, MM</t>
  </si>
  <si>
    <t xml:space="preserve">Pembina </t>
  </si>
  <si>
    <t>Kepala Sub Bidang Perencanaan</t>
  </si>
  <si>
    <t>dan Pengadaan Pegawai</t>
  </si>
  <si>
    <t>ANGGYA AGUNG KARUNIASTUTI, S.Psi</t>
  </si>
  <si>
    <t>NIP. 19790513 200501 2 005</t>
  </si>
  <si>
    <t>Unit Kerja : Sub Bidang Layanan Administrasi dan Kesejahteraan Pegawai</t>
  </si>
  <si>
    <t xml:space="preserve">Kepala Sub Bidang Layanan Administrasi </t>
  </si>
  <si>
    <t>dan Kesejahteraan Pegawai</t>
  </si>
  <si>
    <t>BETTI ASTUTI, S.Sos</t>
  </si>
  <si>
    <t>NIP. 19650130 198603 2 002</t>
  </si>
  <si>
    <t>Unit Kerja :  Sub Bidang Pengolahan Data dan Informasi Kepegawaian</t>
  </si>
  <si>
    <t xml:space="preserve">Kepala Sub Bidang Pengolahan Data </t>
  </si>
  <si>
    <t>dan Informasi Kepegawaian</t>
  </si>
  <si>
    <t>PUJI RAHAYU, S.Psi</t>
  </si>
  <si>
    <t>NIP. 19780415 200604 2 023</t>
  </si>
  <si>
    <t>Unit Kerja : Sub Bidang Pendidikan dan Pelatihan Struktural</t>
  </si>
  <si>
    <t>Kepala Sub Bidang Pendidikan dan Pelatihan Struktural</t>
  </si>
  <si>
    <t>MUGHFIRONI GHUFRON, S.IP, MM</t>
  </si>
  <si>
    <t>NIP.19880704 200701 1 001</t>
  </si>
  <si>
    <t>Unit Kerja : Sub Bidang Pendidikan dan Pelatihan Teknis Fungsional</t>
  </si>
  <si>
    <t xml:space="preserve">Kepala Sub Bidang Pendidikan dan Pelatihan </t>
  </si>
  <si>
    <t>Teknis Fungsional Pegawai</t>
  </si>
  <si>
    <t>ENDANG SUCI MARYATI, SH</t>
  </si>
  <si>
    <t>NIP. 19631210 199003 2 003</t>
  </si>
  <si>
    <t xml:space="preserve">Kepala Sub Bidang Pembinaan Pegawai </t>
  </si>
  <si>
    <t>dan Peraturan Perundang-undangan</t>
  </si>
  <si>
    <t>KRISTIAWAN SRI HADI, SH</t>
  </si>
  <si>
    <t>NIP. 19720605 199403 1 007</t>
  </si>
  <si>
    <t>Unit Kerja : Sub Bidang Pembinaan Pegawai dan Peraturan Perundang-undangan</t>
  </si>
  <si>
    <t>Unit Kerja : Sub Bidang Jabatan</t>
  </si>
  <si>
    <t>Unit Kerja : Sub Bidang Pemindahan dan Pemberhentian Pegawai</t>
  </si>
  <si>
    <t>NIP. 19760620 199803 1 006</t>
  </si>
  <si>
    <t>7600 file</t>
  </si>
  <si>
    <t>Jumlah pemeliharaan aplikasi layanan administrasi kepegawaian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</si>
</sst>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Rp&quot;* #,##0_-;\-&quot;Rp&quot;* #,##0_-;_-&quot;Rp&quot;* &quot;-&quot;_-;_-@_-"/>
    <numFmt numFmtId="164" formatCode="_(* #,##0_);_(* \(#,##0\);_(* &quot;-&quot;_);_(@_)"/>
  </numFmts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1" fontId="5" fillId="3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1" fontId="5" fillId="0" borderId="4" xfId="0" applyNumberFormat="1" applyFont="1" applyFill="1" applyBorder="1" applyAlignment="1">
      <alignment vertical="top" wrapText="1"/>
    </xf>
    <xf numFmtId="164" fontId="2" fillId="0" borderId="0" xfId="1" applyFont="1"/>
    <xf numFmtId="164" fontId="1" fillId="0" borderId="0" xfId="1" applyFont="1"/>
    <xf numFmtId="164" fontId="2" fillId="0" borderId="0" xfId="1" applyFont="1" applyAlignment="1">
      <alignment horizontal="center"/>
    </xf>
    <xf numFmtId="164" fontId="2" fillId="0" borderId="0" xfId="1" applyFont="1" applyAlignment="1">
      <alignment vertical="top" wrapText="1"/>
    </xf>
    <xf numFmtId="164" fontId="2" fillId="0" borderId="0" xfId="0" quotePrefix="1" applyNumberFormat="1" applyFont="1" applyAlignment="1">
      <alignment horizontal="right" vertical="top" wrapText="1"/>
    </xf>
    <xf numFmtId="164" fontId="2" fillId="0" borderId="0" xfId="1" quotePrefix="1" applyFont="1" applyAlignment="1">
      <alignment horizontal="right" vertical="top" wrapText="1"/>
    </xf>
    <xf numFmtId="164" fontId="2" fillId="0" borderId="0" xfId="0" quotePrefix="1" applyNumberFormat="1" applyFont="1" applyAlignment="1">
      <alignment horizontal="left" vertical="top" wrapText="1"/>
    </xf>
    <xf numFmtId="164" fontId="2" fillId="0" borderId="0" xfId="0" applyNumberFormat="1" applyFont="1"/>
    <xf numFmtId="16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quotePrefix="1" applyFont="1" applyBorder="1" applyAlignment="1">
      <alignment horizontal="left" vertical="top" wrapText="1"/>
    </xf>
    <xf numFmtId="0" fontId="2" fillId="0" borderId="11" xfId="0" quotePrefix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quotePrefix="1" applyFont="1" applyBorder="1" applyAlignment="1">
      <alignment horizontal="left" vertical="top" wrapText="1"/>
    </xf>
    <xf numFmtId="0" fontId="2" fillId="0" borderId="11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164" fontId="1" fillId="0" borderId="0" xfId="1" applyFont="1" applyAlignment="1">
      <alignment vertical="top" wrapText="1"/>
    </xf>
    <xf numFmtId="164" fontId="1" fillId="0" borderId="0" xfId="1" applyFont="1" applyAlignment="1">
      <alignment horizontal="center"/>
    </xf>
    <xf numFmtId="164" fontId="2" fillId="0" borderId="0" xfId="1" applyFont="1" applyAlignment="1">
      <alignment horizontal="left"/>
    </xf>
    <xf numFmtId="164" fontId="1" fillId="0" borderId="0" xfId="1" applyFont="1" applyAlignment="1">
      <alignment horizontal="left"/>
    </xf>
    <xf numFmtId="1" fontId="5" fillId="0" borderId="5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9" fontId="2" fillId="0" borderId="6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20" fontId="2" fillId="0" borderId="0" xfId="0" quotePrefix="1" applyNumberFormat="1" applyFont="1" applyAlignment="1">
      <alignment horizontal="center" vertical="top" wrapText="1"/>
    </xf>
    <xf numFmtId="0" fontId="2" fillId="0" borderId="0" xfId="0" quotePrefix="1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top"/>
    </xf>
    <xf numFmtId="10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9" fontId="2" fillId="3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quotePrefix="1" applyFont="1" applyBorder="1" applyAlignment="1">
      <alignment vertical="top" wrapText="1"/>
    </xf>
    <xf numFmtId="0" fontId="2" fillId="0" borderId="3" xfId="0" quotePrefix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1" fontId="5" fillId="0" borderId="4" xfId="0" applyNumberFormat="1" applyFont="1" applyFill="1" applyBorder="1" applyAlignment="1">
      <alignment horizontal="left" vertical="top" wrapText="1"/>
    </xf>
    <xf numFmtId="1" fontId="5" fillId="0" borderId="6" xfId="0" applyNumberFormat="1" applyFont="1" applyFill="1" applyBorder="1" applyAlignment="1">
      <alignment horizontal="left" vertical="top" wrapText="1"/>
    </xf>
    <xf numFmtId="1" fontId="5" fillId="0" borderId="5" xfId="0" applyNumberFormat="1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42" fontId="2" fillId="0" borderId="0" xfId="2" applyFont="1"/>
  </cellXfs>
  <cellStyles count="3">
    <cellStyle name="Comma [0]" xfId="1" builtinId="6"/>
    <cellStyle name="Currency [0]" xfId="2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JANJIAN%20KINERJA/2.%20data%20mail%20mer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RINI SETYOWATI, SE, MM</v>
          </cell>
          <cell r="F5" t="str">
            <v>Pembina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7"/>
  <sheetViews>
    <sheetView tabSelected="1" topLeftCell="A25" zoomScale="80" zoomScaleNormal="80" workbookViewId="0">
      <selection activeCell="L28" sqref="L28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7" style="38" bestFit="1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x14ac:dyDescent="0.2">
      <c r="A4" s="127" t="s">
        <v>63</v>
      </c>
      <c r="B4" s="127"/>
      <c r="C4" s="127"/>
      <c r="D4" s="127"/>
      <c r="K4" s="45"/>
    </row>
    <row r="6" spans="1:12" s="2" customFormat="1" ht="15" x14ac:dyDescent="0.25">
      <c r="A6" s="48" t="s">
        <v>0</v>
      </c>
      <c r="B6" s="4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x14ac:dyDescent="0.2">
      <c r="A7" s="50">
        <v>1</v>
      </c>
      <c r="B7" s="4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x14ac:dyDescent="0.2">
      <c r="A8" s="55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J8+J23+J32+J34+J38+J43</f>
        <v>8883712000</v>
      </c>
    </row>
    <row r="9" spans="1:12" ht="15" x14ac:dyDescent="0.25">
      <c r="A9" s="52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x14ac:dyDescent="0.2">
      <c r="A10" s="52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x14ac:dyDescent="0.2">
      <c r="A11" s="52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x14ac:dyDescent="0.2">
      <c r="A12" s="52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x14ac:dyDescent="0.2">
      <c r="A13" s="52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x14ac:dyDescent="0.2">
      <c r="A14" s="52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x14ac:dyDescent="0.2">
      <c r="A15" s="52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x14ac:dyDescent="0.2">
      <c r="A16" s="52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x14ac:dyDescent="0.2">
      <c r="A17" s="52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x14ac:dyDescent="0.2">
      <c r="A18" s="52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x14ac:dyDescent="0.2">
      <c r="A19" s="52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x14ac:dyDescent="0.2">
      <c r="A20" s="52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x14ac:dyDescent="0.2">
      <c r="A21" s="52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x14ac:dyDescent="0.2">
      <c r="A22" s="52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x14ac:dyDescent="0.2">
      <c r="A23" s="55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x14ac:dyDescent="0.2">
      <c r="A24" s="52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x14ac:dyDescent="0.2">
      <c r="A25" s="52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x14ac:dyDescent="0.2">
      <c r="A26" s="52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x14ac:dyDescent="0.2">
      <c r="A27" s="52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x14ac:dyDescent="0.2">
      <c r="A28" s="52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x14ac:dyDescent="0.2">
      <c r="A29" s="52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x14ac:dyDescent="0.2">
      <c r="A30" s="52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x14ac:dyDescent="0.2">
      <c r="A31" s="52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x14ac:dyDescent="0.2">
      <c r="A32" s="55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x14ac:dyDescent="0.2">
      <c r="A33" s="52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x14ac:dyDescent="0.2">
      <c r="A34" s="55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x14ac:dyDescent="0.2">
      <c r="A35" s="52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x14ac:dyDescent="0.2">
      <c r="A36" s="52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x14ac:dyDescent="0.2">
      <c r="A37" s="52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x14ac:dyDescent="0.2">
      <c r="A38" s="55">
        <v>5</v>
      </c>
      <c r="B38" s="31" t="s">
        <v>20</v>
      </c>
      <c r="C38" s="58"/>
      <c r="D38" s="59"/>
      <c r="E38" s="59"/>
      <c r="F38" s="59"/>
      <c r="G38" s="60"/>
      <c r="H38" s="70"/>
      <c r="I38" s="96" t="s">
        <v>166</v>
      </c>
      <c r="J38" s="96">
        <f>SUM(J39:J42)</f>
        <v>4730000000</v>
      </c>
    </row>
    <row r="39" spans="1:10" ht="28.5" x14ac:dyDescent="0.2">
      <c r="A39" s="52">
        <v>27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x14ac:dyDescent="0.2">
      <c r="A40" s="62">
        <v>28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x14ac:dyDescent="0.2">
      <c r="A41" s="52">
        <v>29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x14ac:dyDescent="0.2">
      <c r="A42" s="62">
        <v>30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s="3" customFormat="1" ht="30" x14ac:dyDescent="0.25">
      <c r="A43" s="57">
        <v>6</v>
      </c>
      <c r="B43" s="30" t="s">
        <v>22</v>
      </c>
      <c r="C43" s="32"/>
      <c r="D43" s="33"/>
      <c r="E43" s="33"/>
      <c r="F43" s="33"/>
      <c r="G43" s="34"/>
      <c r="H43" s="71"/>
      <c r="I43" s="97" t="s">
        <v>165</v>
      </c>
      <c r="J43" s="99">
        <f>SUM(J44:J62)</f>
        <v>2691000000</v>
      </c>
    </row>
    <row r="44" spans="1:10" x14ac:dyDescent="0.2">
      <c r="A44" s="62">
        <v>31</v>
      </c>
      <c r="B44" s="37" t="s">
        <v>53</v>
      </c>
      <c r="C44" s="122" t="s">
        <v>118</v>
      </c>
      <c r="D44" s="123"/>
      <c r="E44" s="123"/>
      <c r="F44" s="123"/>
      <c r="G44" s="124"/>
      <c r="H44" s="68" t="s">
        <v>113</v>
      </c>
      <c r="I44" s="41" t="s">
        <v>157</v>
      </c>
      <c r="J44" s="41">
        <v>256000000</v>
      </c>
    </row>
    <row r="45" spans="1:10" x14ac:dyDescent="0.2">
      <c r="A45" s="63"/>
      <c r="B45" s="35"/>
      <c r="C45" s="122" t="s">
        <v>119</v>
      </c>
      <c r="D45" s="123"/>
      <c r="E45" s="123"/>
      <c r="F45" s="123"/>
      <c r="G45" s="124"/>
      <c r="H45" s="93">
        <v>1</v>
      </c>
      <c r="I45" s="41" t="str">
        <f>I44</f>
        <v>Diklat TF</v>
      </c>
      <c r="J45" s="41"/>
    </row>
    <row r="46" spans="1:10" ht="28.5" x14ac:dyDescent="0.2">
      <c r="A46" s="51">
        <v>32</v>
      </c>
      <c r="B46" s="16" t="s">
        <v>75</v>
      </c>
      <c r="C46" s="122" t="s">
        <v>120</v>
      </c>
      <c r="D46" s="123"/>
      <c r="E46" s="123"/>
      <c r="F46" s="123"/>
      <c r="G46" s="124"/>
      <c r="H46" s="68" t="s">
        <v>146</v>
      </c>
      <c r="I46" s="41" t="s">
        <v>158</v>
      </c>
      <c r="J46" s="41">
        <v>260000000</v>
      </c>
    </row>
    <row r="47" spans="1:10" ht="28.5" x14ac:dyDescent="0.2">
      <c r="A47" s="54"/>
      <c r="B47" s="15"/>
      <c r="C47" s="122" t="s">
        <v>121</v>
      </c>
      <c r="D47" s="123"/>
      <c r="E47" s="123"/>
      <c r="F47" s="123"/>
      <c r="G47" s="124"/>
      <c r="H47" s="68" t="s">
        <v>147</v>
      </c>
      <c r="I47" s="41" t="str">
        <f>I46</f>
        <v>Pembinaan Pegawai</v>
      </c>
      <c r="J47" s="41"/>
    </row>
    <row r="48" spans="1:10" ht="28.5" x14ac:dyDescent="0.2">
      <c r="A48" s="54"/>
      <c r="B48" s="15"/>
      <c r="C48" s="122" t="s">
        <v>122</v>
      </c>
      <c r="D48" s="123"/>
      <c r="E48" s="123"/>
      <c r="F48" s="123"/>
      <c r="G48" s="124"/>
      <c r="H48" s="68" t="s">
        <v>146</v>
      </c>
      <c r="I48" s="41" t="str">
        <f>I47</f>
        <v>Pembinaan Pegawai</v>
      </c>
      <c r="J48" s="41"/>
    </row>
    <row r="49" spans="1:10" ht="28.5" x14ac:dyDescent="0.2">
      <c r="A49" s="56"/>
      <c r="B49" s="20"/>
      <c r="C49" s="122" t="s">
        <v>123</v>
      </c>
      <c r="D49" s="123"/>
      <c r="E49" s="123"/>
      <c r="F49" s="123"/>
      <c r="G49" s="124"/>
      <c r="H49" s="68" t="s">
        <v>148</v>
      </c>
      <c r="I49" s="41" t="str">
        <f>I48</f>
        <v>Pembinaan Pegawai</v>
      </c>
      <c r="J49" s="41"/>
    </row>
    <row r="50" spans="1:10" ht="28.5" x14ac:dyDescent="0.2">
      <c r="A50" s="51">
        <v>33</v>
      </c>
      <c r="B50" s="16" t="s">
        <v>76</v>
      </c>
      <c r="C50" s="122" t="s">
        <v>124</v>
      </c>
      <c r="D50" s="123"/>
      <c r="E50" s="123"/>
      <c r="F50" s="123"/>
      <c r="G50" s="124"/>
      <c r="H50" s="68" t="s">
        <v>131</v>
      </c>
      <c r="I50" s="41" t="s">
        <v>159</v>
      </c>
      <c r="J50" s="41">
        <v>800000000</v>
      </c>
    </row>
    <row r="51" spans="1:10" x14ac:dyDescent="0.2">
      <c r="A51" s="54"/>
      <c r="B51" s="15"/>
      <c r="C51" s="122" t="s">
        <v>125</v>
      </c>
      <c r="D51" s="123"/>
      <c r="E51" s="123"/>
      <c r="F51" s="123"/>
      <c r="G51" s="124"/>
      <c r="H51" s="68" t="s">
        <v>128</v>
      </c>
      <c r="I51" s="41" t="str">
        <f>I50</f>
        <v>Jabatan</v>
      </c>
      <c r="J51" s="41"/>
    </row>
    <row r="52" spans="1:10" x14ac:dyDescent="0.2">
      <c r="A52" s="54"/>
      <c r="B52" s="15"/>
      <c r="C52" s="122" t="s">
        <v>126</v>
      </c>
      <c r="D52" s="123"/>
      <c r="E52" s="123"/>
      <c r="F52" s="123"/>
      <c r="G52" s="124"/>
      <c r="H52" s="68" t="s">
        <v>129</v>
      </c>
      <c r="I52" s="41" t="str">
        <f>I51</f>
        <v>Jabatan</v>
      </c>
      <c r="J52" s="41"/>
    </row>
    <row r="53" spans="1:10" x14ac:dyDescent="0.2">
      <c r="A53" s="56"/>
      <c r="B53" s="20"/>
      <c r="C53" s="122" t="s">
        <v>127</v>
      </c>
      <c r="D53" s="123"/>
      <c r="E53" s="123"/>
      <c r="F53" s="123"/>
      <c r="G53" s="124"/>
      <c r="H53" s="68" t="s">
        <v>130</v>
      </c>
      <c r="I53" s="41" t="str">
        <f>I52</f>
        <v>Jabatan</v>
      </c>
      <c r="J53" s="41"/>
    </row>
    <row r="54" spans="1:10" ht="28.5" x14ac:dyDescent="0.2">
      <c r="A54" s="52">
        <v>34</v>
      </c>
      <c r="B54" s="53" t="s">
        <v>77</v>
      </c>
      <c r="C54" s="122" t="s">
        <v>132</v>
      </c>
      <c r="D54" s="123"/>
      <c r="E54" s="123"/>
      <c r="F54" s="123"/>
      <c r="G54" s="124"/>
      <c r="H54" s="93">
        <v>1</v>
      </c>
      <c r="I54" s="41" t="s">
        <v>160</v>
      </c>
      <c r="J54" s="41">
        <v>750000000</v>
      </c>
    </row>
    <row r="55" spans="1:10" ht="28.5" x14ac:dyDescent="0.2">
      <c r="A55" s="62">
        <v>35</v>
      </c>
      <c r="B55" s="16" t="s">
        <v>78</v>
      </c>
      <c r="C55" s="122" t="s">
        <v>133</v>
      </c>
      <c r="D55" s="123"/>
      <c r="E55" s="123"/>
      <c r="F55" s="123"/>
      <c r="G55" s="124"/>
      <c r="H55" s="68" t="s">
        <v>135</v>
      </c>
      <c r="I55" s="41" t="s">
        <v>161</v>
      </c>
      <c r="J55" s="41">
        <v>150000000</v>
      </c>
    </row>
    <row r="56" spans="1:10" x14ac:dyDescent="0.2">
      <c r="A56" s="56"/>
      <c r="B56" s="20"/>
      <c r="C56" s="122" t="s">
        <v>134</v>
      </c>
      <c r="D56" s="123"/>
      <c r="E56" s="123"/>
      <c r="F56" s="123"/>
      <c r="G56" s="124"/>
      <c r="H56" s="93">
        <v>1</v>
      </c>
      <c r="I56" s="41" t="s">
        <v>161</v>
      </c>
      <c r="J56" s="41"/>
    </row>
    <row r="57" spans="1:10" ht="42.75" x14ac:dyDescent="0.2">
      <c r="A57" s="62">
        <v>36</v>
      </c>
      <c r="B57" s="37" t="s">
        <v>79</v>
      </c>
      <c r="C57" s="122" t="s">
        <v>136</v>
      </c>
      <c r="D57" s="123"/>
      <c r="E57" s="123"/>
      <c r="F57" s="123"/>
      <c r="G57" s="124"/>
      <c r="H57" s="68" t="s">
        <v>137</v>
      </c>
      <c r="I57" s="41" t="s">
        <v>162</v>
      </c>
      <c r="J57" s="41">
        <v>220000000</v>
      </c>
    </row>
    <row r="58" spans="1:10" ht="42.75" x14ac:dyDescent="0.2">
      <c r="A58" s="54"/>
      <c r="B58" s="100"/>
      <c r="C58" s="122" t="s">
        <v>138</v>
      </c>
      <c r="D58" s="123"/>
      <c r="E58" s="123"/>
      <c r="F58" s="123"/>
      <c r="G58" s="124"/>
      <c r="H58" s="93">
        <v>1</v>
      </c>
      <c r="I58" s="41" t="str">
        <f>I57</f>
        <v>Adm Kesejahteraan Pegawai</v>
      </c>
      <c r="J58" s="41"/>
    </row>
    <row r="59" spans="1:10" ht="42.75" x14ac:dyDescent="0.2">
      <c r="A59" s="54"/>
      <c r="B59" s="100"/>
      <c r="C59" s="122" t="s">
        <v>139</v>
      </c>
      <c r="D59" s="123"/>
      <c r="E59" s="123"/>
      <c r="F59" s="123"/>
      <c r="G59" s="124"/>
      <c r="H59" s="93">
        <v>1</v>
      </c>
      <c r="I59" s="41" t="str">
        <f>I58</f>
        <v>Adm Kesejahteraan Pegawai</v>
      </c>
      <c r="J59" s="41"/>
    </row>
    <row r="60" spans="1:10" ht="42.75" x14ac:dyDescent="0.2">
      <c r="A60" s="101"/>
      <c r="B60" s="36"/>
      <c r="C60" s="122" t="s">
        <v>140</v>
      </c>
      <c r="D60" s="123"/>
      <c r="E60" s="123"/>
      <c r="F60" s="123"/>
      <c r="G60" s="124"/>
      <c r="H60" s="94">
        <v>1</v>
      </c>
      <c r="I60" s="41" t="str">
        <f>I59</f>
        <v>Adm Kesejahteraan Pegawai</v>
      </c>
      <c r="J60" s="41"/>
    </row>
    <row r="61" spans="1:10" ht="28.5" x14ac:dyDescent="0.2">
      <c r="A61" s="52">
        <v>37</v>
      </c>
      <c r="B61" s="24" t="s">
        <v>80</v>
      </c>
      <c r="C61" s="122" t="s">
        <v>141</v>
      </c>
      <c r="D61" s="123"/>
      <c r="E61" s="123"/>
      <c r="F61" s="123"/>
      <c r="G61" s="124"/>
      <c r="H61" s="95">
        <v>1</v>
      </c>
      <c r="I61" s="41" t="s">
        <v>163</v>
      </c>
      <c r="J61" s="41">
        <v>110000000</v>
      </c>
    </row>
    <row r="62" spans="1:10" ht="28.5" x14ac:dyDescent="0.2">
      <c r="A62" s="62">
        <v>38</v>
      </c>
      <c r="B62" s="37" t="s">
        <v>81</v>
      </c>
      <c r="C62" s="122" t="s">
        <v>142</v>
      </c>
      <c r="D62" s="123"/>
      <c r="E62" s="123"/>
      <c r="F62" s="123"/>
      <c r="G62" s="124"/>
      <c r="H62" s="68" t="s">
        <v>143</v>
      </c>
      <c r="I62" s="41" t="s">
        <v>164</v>
      </c>
      <c r="J62" s="41">
        <v>145000000</v>
      </c>
    </row>
    <row r="63" spans="1:10" x14ac:dyDescent="0.2">
      <c r="A63" s="101"/>
      <c r="B63" s="20"/>
      <c r="C63" s="122" t="s">
        <v>144</v>
      </c>
      <c r="D63" s="123"/>
      <c r="E63" s="123"/>
      <c r="F63" s="123"/>
      <c r="G63" s="124"/>
      <c r="H63" s="68" t="s">
        <v>145</v>
      </c>
      <c r="I63" s="41" t="str">
        <f>I62</f>
        <v>Lahta</v>
      </c>
      <c r="J63" s="41"/>
    </row>
    <row r="64" spans="1:10" x14ac:dyDescent="0.2">
      <c r="E64" s="162"/>
    </row>
    <row r="65" spans="1:8" s="1" customFormat="1" ht="15" x14ac:dyDescent="0.25">
      <c r="A65" s="134" t="s">
        <v>4</v>
      </c>
      <c r="B65" s="134"/>
      <c r="C65" s="2"/>
      <c r="D65" s="2"/>
      <c r="E65" s="2"/>
      <c r="F65" s="2" t="s">
        <v>5</v>
      </c>
      <c r="G65" s="2"/>
      <c r="H65" s="72" t="s">
        <v>6</v>
      </c>
    </row>
    <row r="66" spans="1:8" s="1" customFormat="1" x14ac:dyDescent="0.2">
      <c r="A66" s="3"/>
      <c r="H66" s="74"/>
    </row>
    <row r="67" spans="1:8" s="1" customFormat="1" ht="14.25" customHeight="1" x14ac:dyDescent="0.2">
      <c r="A67" s="65" t="s">
        <v>18</v>
      </c>
      <c r="B67" s="61"/>
      <c r="D67" s="61"/>
      <c r="E67" s="11" t="s">
        <v>14</v>
      </c>
      <c r="F67" s="44"/>
      <c r="H67" s="73" t="s">
        <v>7</v>
      </c>
    </row>
    <row r="68" spans="1:8" s="1" customFormat="1" ht="14.25" customHeight="1" x14ac:dyDescent="0.2">
      <c r="A68" s="65" t="s">
        <v>19</v>
      </c>
      <c r="B68" s="61"/>
      <c r="D68" s="61"/>
      <c r="E68" s="11" t="s">
        <v>14</v>
      </c>
      <c r="F68" s="44"/>
      <c r="H68" s="73" t="s">
        <v>7</v>
      </c>
    </row>
    <row r="69" spans="1:8" s="1" customFormat="1" x14ac:dyDescent="0.2">
      <c r="A69" s="65"/>
      <c r="B69" s="61"/>
      <c r="D69" s="61"/>
      <c r="E69" s="11"/>
      <c r="F69" s="10"/>
      <c r="H69" s="73"/>
    </row>
    <row r="70" spans="1:8" s="1" customFormat="1" x14ac:dyDescent="0.2">
      <c r="A70" s="65"/>
      <c r="B70" s="61"/>
      <c r="D70" s="61"/>
      <c r="E70" s="11"/>
      <c r="F70" s="10"/>
      <c r="G70" s="3" t="s">
        <v>170</v>
      </c>
      <c r="H70" s="73"/>
    </row>
    <row r="71" spans="1:8" s="1" customFormat="1" x14ac:dyDescent="0.2">
      <c r="A71" s="65"/>
      <c r="B71" s="3"/>
      <c r="D71" s="61"/>
      <c r="E71" s="11"/>
      <c r="F71" s="10"/>
      <c r="H71" s="73"/>
    </row>
    <row r="72" spans="1:8" s="1" customFormat="1" x14ac:dyDescent="0.2">
      <c r="A72" s="3"/>
      <c r="B72" s="3" t="s">
        <v>47</v>
      </c>
      <c r="G72" s="3" t="s">
        <v>10</v>
      </c>
      <c r="H72" s="74"/>
    </row>
    <row r="73" spans="1:8" s="1" customFormat="1" x14ac:dyDescent="0.2">
      <c r="A73" s="3"/>
      <c r="B73" s="3" t="s">
        <v>16</v>
      </c>
      <c r="G73" s="3" t="s">
        <v>57</v>
      </c>
      <c r="H73" s="74"/>
    </row>
    <row r="74" spans="1:8" s="1" customFormat="1" x14ac:dyDescent="0.2">
      <c r="A74" s="3"/>
      <c r="B74" s="3" t="s">
        <v>17</v>
      </c>
      <c r="G74" s="3" t="s">
        <v>58</v>
      </c>
      <c r="H74" s="74"/>
    </row>
    <row r="75" spans="1:8" s="1" customFormat="1" x14ac:dyDescent="0.2">
      <c r="A75" s="3"/>
      <c r="B75" s="3"/>
      <c r="C75" s="3"/>
      <c r="D75" s="3"/>
      <c r="E75" s="3"/>
      <c r="F75" s="3"/>
      <c r="G75" s="3"/>
      <c r="H75" s="74"/>
    </row>
    <row r="76" spans="1:8" s="1" customFormat="1" x14ac:dyDescent="0.2">
      <c r="A76" s="3"/>
      <c r="C76" s="3"/>
      <c r="D76" s="3"/>
      <c r="E76" s="3"/>
      <c r="F76" s="3"/>
      <c r="H76" s="74"/>
    </row>
    <row r="77" spans="1:8" s="1" customFormat="1" x14ac:dyDescent="0.2">
      <c r="A77" s="3"/>
      <c r="C77" s="3"/>
      <c r="D77" s="3"/>
      <c r="E77" s="3"/>
      <c r="F77" s="3"/>
      <c r="H77" s="74"/>
    </row>
    <row r="78" spans="1:8" s="1" customFormat="1" ht="15" x14ac:dyDescent="0.25">
      <c r="A78" s="3"/>
      <c r="B78" s="6" t="s">
        <v>11</v>
      </c>
      <c r="C78" s="3"/>
      <c r="D78" s="3"/>
      <c r="E78" s="3"/>
      <c r="F78" s="3"/>
      <c r="G78" s="6" t="s">
        <v>59</v>
      </c>
      <c r="H78" s="74"/>
    </row>
    <row r="79" spans="1:8" s="1" customFormat="1" x14ac:dyDescent="0.2">
      <c r="A79" s="3"/>
      <c r="B79" s="3" t="s">
        <v>12</v>
      </c>
      <c r="C79" s="3"/>
      <c r="D79" s="3"/>
      <c r="E79" s="3"/>
      <c r="F79" s="3"/>
      <c r="G79" s="3" t="s">
        <v>60</v>
      </c>
      <c r="H79" s="74"/>
    </row>
    <row r="80" spans="1:8" s="1" customFormat="1" x14ac:dyDescent="0.2">
      <c r="A80" s="3"/>
      <c r="B80" s="3" t="s">
        <v>13</v>
      </c>
      <c r="C80" s="3"/>
      <c r="D80" s="3"/>
      <c r="E80" s="3"/>
      <c r="F80" s="3"/>
      <c r="G80" s="3" t="s">
        <v>61</v>
      </c>
      <c r="H80" s="74"/>
    </row>
    <row r="81" spans="3:6" s="1" customFormat="1" ht="15" x14ac:dyDescent="0.25">
      <c r="C81" s="64"/>
      <c r="D81" s="64"/>
      <c r="E81" s="64"/>
      <c r="F81" s="64"/>
    </row>
    <row r="82" spans="3:6" s="1" customFormat="1" x14ac:dyDescent="0.2"/>
    <row r="83" spans="3:6" s="1" customFormat="1" x14ac:dyDescent="0.2"/>
    <row r="84" spans="3:6" s="1" customFormat="1" x14ac:dyDescent="0.2"/>
    <row r="85" spans="3:6" s="1" customFormat="1" x14ac:dyDescent="0.2"/>
    <row r="86" spans="3:6" s="1" customFormat="1" x14ac:dyDescent="0.2"/>
    <row r="87" spans="3:6" s="1" customFormat="1" x14ac:dyDescent="0.2"/>
    <row r="88" spans="3:6" s="1" customFormat="1" x14ac:dyDescent="0.2"/>
    <row r="89" spans="3:6" s="1" customFormat="1" x14ac:dyDescent="0.2"/>
    <row r="90" spans="3:6" s="1" customFormat="1" x14ac:dyDescent="0.2"/>
    <row r="91" spans="3:6" s="1" customFormat="1" x14ac:dyDescent="0.2"/>
    <row r="92" spans="3:6" s="1" customFormat="1" x14ac:dyDescent="0.2"/>
    <row r="93" spans="3:6" s="1" customFormat="1" x14ac:dyDescent="0.2"/>
    <row r="94" spans="3:6" s="1" customFormat="1" x14ac:dyDescent="0.2"/>
    <row r="95" spans="3:6" s="1" customFormat="1" x14ac:dyDescent="0.2"/>
    <row r="96" spans="3: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</sheetData>
  <mergeCells count="60">
    <mergeCell ref="A65:B65"/>
    <mergeCell ref="C40:G40"/>
    <mergeCell ref="C12:G12"/>
    <mergeCell ref="C13:G13"/>
    <mergeCell ref="C14:G14"/>
    <mergeCell ref="C15:G15"/>
    <mergeCell ref="C16:G16"/>
    <mergeCell ref="C17:G17"/>
    <mergeCell ref="C21:G21"/>
    <mergeCell ref="C28:G28"/>
    <mergeCell ref="C29:G29"/>
    <mergeCell ref="C36:G36"/>
    <mergeCell ref="C37:G37"/>
    <mergeCell ref="C39:G39"/>
    <mergeCell ref="C42:G42"/>
    <mergeCell ref="C54:G54"/>
    <mergeCell ref="A2:H2"/>
    <mergeCell ref="A3:H3"/>
    <mergeCell ref="A4:D4"/>
    <mergeCell ref="C6:G6"/>
    <mergeCell ref="C7:G7"/>
    <mergeCell ref="C60:G60"/>
    <mergeCell ref="C56:G56"/>
    <mergeCell ref="C58:G58"/>
    <mergeCell ref="C59:G59"/>
    <mergeCell ref="C41:G41"/>
    <mergeCell ref="C50:G50"/>
    <mergeCell ref="C51:G51"/>
    <mergeCell ref="C52:G52"/>
    <mergeCell ref="C53:G53"/>
    <mergeCell ref="C48:G48"/>
    <mergeCell ref="C44:G44"/>
    <mergeCell ref="C45:G45"/>
    <mergeCell ref="C63:G63"/>
    <mergeCell ref="C8:G8"/>
    <mergeCell ref="C9:G9"/>
    <mergeCell ref="C10:G10"/>
    <mergeCell ref="C62:G62"/>
    <mergeCell ref="C49:G49"/>
    <mergeCell ref="C61:G61"/>
    <mergeCell ref="C46:G46"/>
    <mergeCell ref="C47:G47"/>
    <mergeCell ref="C11:G11"/>
    <mergeCell ref="C22:G22"/>
    <mergeCell ref="C25:G25"/>
    <mergeCell ref="C26:G26"/>
    <mergeCell ref="C35:G35"/>
    <mergeCell ref="C55:G55"/>
    <mergeCell ref="C57:G57"/>
    <mergeCell ref="C33:G33"/>
    <mergeCell ref="C34:G34"/>
    <mergeCell ref="C30:G30"/>
    <mergeCell ref="C31:G31"/>
    <mergeCell ref="C19:G19"/>
    <mergeCell ref="C20:G20"/>
    <mergeCell ref="C18:G18"/>
    <mergeCell ref="C23:G23"/>
    <mergeCell ref="C24:G24"/>
    <mergeCell ref="C27:G27"/>
    <mergeCell ref="C32:G3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06"/>
  <sheetViews>
    <sheetView workbookViewId="0">
      <selection activeCell="D67" sqref="D67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21" customHeight="1" x14ac:dyDescent="0.2">
      <c r="A4" s="127" t="s">
        <v>282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hidden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J8+J23+J32+J34+J38+J43</f>
        <v>8883712000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hidden="1" x14ac:dyDescent="0.2">
      <c r="A38" s="76">
        <v>5</v>
      </c>
      <c r="B38" s="31" t="s">
        <v>20</v>
      </c>
      <c r="C38" s="81"/>
      <c r="D38" s="82"/>
      <c r="E38" s="82"/>
      <c r="F38" s="82"/>
      <c r="G38" s="83"/>
      <c r="H38" s="70"/>
      <c r="I38" s="96" t="s">
        <v>166</v>
      </c>
      <c r="J38" s="96">
        <f>SUM(J39:J42)</f>
        <v>4730000000</v>
      </c>
    </row>
    <row r="39" spans="1:10" ht="28.5" hidden="1" x14ac:dyDescent="0.2">
      <c r="A39" s="75">
        <v>27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hidden="1" x14ac:dyDescent="0.2">
      <c r="A40" s="62">
        <v>28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hidden="1" x14ac:dyDescent="0.2">
      <c r="A41" s="75">
        <v>29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hidden="1" x14ac:dyDescent="0.2">
      <c r="A42" s="62">
        <v>30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s="3" customFormat="1" ht="30" x14ac:dyDescent="0.25">
      <c r="A43" s="86">
        <v>1</v>
      </c>
      <c r="B43" s="30" t="s">
        <v>22</v>
      </c>
      <c r="C43" s="32"/>
      <c r="D43" s="33"/>
      <c r="E43" s="33"/>
      <c r="F43" s="33"/>
      <c r="G43" s="34"/>
      <c r="H43" s="71"/>
      <c r="I43" s="97" t="s">
        <v>165</v>
      </c>
      <c r="J43" s="99">
        <f>SUM(J44:J62)</f>
        <v>2691000000</v>
      </c>
    </row>
    <row r="44" spans="1:10" hidden="1" x14ac:dyDescent="0.2">
      <c r="A44" s="62">
        <v>31</v>
      </c>
      <c r="B44" s="37" t="s">
        <v>53</v>
      </c>
      <c r="C44" s="122" t="s">
        <v>118</v>
      </c>
      <c r="D44" s="123"/>
      <c r="E44" s="123"/>
      <c r="F44" s="123"/>
      <c r="G44" s="124"/>
      <c r="H44" s="68" t="s">
        <v>113</v>
      </c>
      <c r="I44" s="41" t="s">
        <v>157</v>
      </c>
      <c r="J44" s="41">
        <v>256000000</v>
      </c>
    </row>
    <row r="45" spans="1:10" hidden="1" x14ac:dyDescent="0.2">
      <c r="A45" s="63"/>
      <c r="B45" s="35"/>
      <c r="C45" s="122" t="s">
        <v>119</v>
      </c>
      <c r="D45" s="123"/>
      <c r="E45" s="123"/>
      <c r="F45" s="123"/>
      <c r="G45" s="124"/>
      <c r="H45" s="93">
        <v>1</v>
      </c>
      <c r="I45" s="41" t="str">
        <f>I44</f>
        <v>Diklat TF</v>
      </c>
      <c r="J45" s="41"/>
    </row>
    <row r="46" spans="1:10" ht="28.5" hidden="1" x14ac:dyDescent="0.2">
      <c r="A46" s="85">
        <v>32</v>
      </c>
      <c r="B46" s="16" t="s">
        <v>75</v>
      </c>
      <c r="C46" s="122" t="s">
        <v>120</v>
      </c>
      <c r="D46" s="123"/>
      <c r="E46" s="123"/>
      <c r="F46" s="123"/>
      <c r="G46" s="124"/>
      <c r="H46" s="68" t="s">
        <v>146</v>
      </c>
      <c r="I46" s="41" t="s">
        <v>158</v>
      </c>
      <c r="J46" s="41">
        <v>260000000</v>
      </c>
    </row>
    <row r="47" spans="1:10" ht="28.5" hidden="1" x14ac:dyDescent="0.2">
      <c r="A47" s="84"/>
      <c r="B47" s="15"/>
      <c r="C47" s="122" t="s">
        <v>121</v>
      </c>
      <c r="D47" s="123"/>
      <c r="E47" s="123"/>
      <c r="F47" s="123"/>
      <c r="G47" s="124"/>
      <c r="H47" s="68" t="s">
        <v>147</v>
      </c>
      <c r="I47" s="41" t="str">
        <f>I46</f>
        <v>Pembinaan Pegawai</v>
      </c>
      <c r="J47" s="41"/>
    </row>
    <row r="48" spans="1:10" ht="28.5" hidden="1" x14ac:dyDescent="0.2">
      <c r="A48" s="84"/>
      <c r="B48" s="15"/>
      <c r="C48" s="122" t="s">
        <v>122</v>
      </c>
      <c r="D48" s="123"/>
      <c r="E48" s="123"/>
      <c r="F48" s="123"/>
      <c r="G48" s="124"/>
      <c r="H48" s="68" t="s">
        <v>146</v>
      </c>
      <c r="I48" s="41" t="str">
        <f>I47</f>
        <v>Pembinaan Pegawai</v>
      </c>
      <c r="J48" s="41"/>
    </row>
    <row r="49" spans="1:10" ht="28.5" hidden="1" x14ac:dyDescent="0.2">
      <c r="A49" s="80"/>
      <c r="B49" s="20"/>
      <c r="C49" s="122" t="s">
        <v>123</v>
      </c>
      <c r="D49" s="123"/>
      <c r="E49" s="123"/>
      <c r="F49" s="123"/>
      <c r="G49" s="124"/>
      <c r="H49" s="68" t="s">
        <v>148</v>
      </c>
      <c r="I49" s="41" t="str">
        <f>I48</f>
        <v>Pembinaan Pegawai</v>
      </c>
      <c r="J49" s="41"/>
    </row>
    <row r="50" spans="1:10" ht="28.5" x14ac:dyDescent="0.2">
      <c r="A50" s="85">
        <v>1</v>
      </c>
      <c r="B50" s="16" t="s">
        <v>76</v>
      </c>
      <c r="C50" s="122" t="s">
        <v>124</v>
      </c>
      <c r="D50" s="123"/>
      <c r="E50" s="123"/>
      <c r="F50" s="123"/>
      <c r="G50" s="124"/>
      <c r="H50" s="68" t="s">
        <v>131</v>
      </c>
      <c r="I50" s="41" t="s">
        <v>159</v>
      </c>
      <c r="J50" s="41">
        <v>800000000</v>
      </c>
    </row>
    <row r="51" spans="1:10" x14ac:dyDescent="0.2">
      <c r="A51" s="84"/>
      <c r="B51" s="15"/>
      <c r="C51" s="122" t="s">
        <v>125</v>
      </c>
      <c r="D51" s="123"/>
      <c r="E51" s="123"/>
      <c r="F51" s="123"/>
      <c r="G51" s="124"/>
      <c r="H51" s="68" t="s">
        <v>128</v>
      </c>
      <c r="I51" s="41" t="str">
        <f>I50</f>
        <v>Jabatan</v>
      </c>
      <c r="J51" s="41"/>
    </row>
    <row r="52" spans="1:10" x14ac:dyDescent="0.2">
      <c r="A52" s="84"/>
      <c r="B52" s="15"/>
      <c r="C52" s="122" t="s">
        <v>126</v>
      </c>
      <c r="D52" s="123"/>
      <c r="E52" s="123"/>
      <c r="F52" s="123"/>
      <c r="G52" s="124"/>
      <c r="H52" s="68" t="s">
        <v>129</v>
      </c>
      <c r="I52" s="41" t="str">
        <f>I51</f>
        <v>Jabatan</v>
      </c>
      <c r="J52" s="41"/>
    </row>
    <row r="53" spans="1:10" x14ac:dyDescent="0.2">
      <c r="A53" s="80"/>
      <c r="B53" s="20"/>
      <c r="C53" s="122" t="s">
        <v>127</v>
      </c>
      <c r="D53" s="123"/>
      <c r="E53" s="123"/>
      <c r="F53" s="123"/>
      <c r="G53" s="124"/>
      <c r="H53" s="68" t="s">
        <v>130</v>
      </c>
      <c r="I53" s="41" t="str">
        <f>I52</f>
        <v>Jabatan</v>
      </c>
      <c r="J53" s="41"/>
    </row>
    <row r="54" spans="1:10" ht="28.5" hidden="1" x14ac:dyDescent="0.2">
      <c r="A54" s="75">
        <v>34</v>
      </c>
      <c r="B54" s="77" t="s">
        <v>77</v>
      </c>
      <c r="C54" s="122" t="s">
        <v>132</v>
      </c>
      <c r="D54" s="123"/>
      <c r="E54" s="123"/>
      <c r="F54" s="123"/>
      <c r="G54" s="124"/>
      <c r="H54" s="93">
        <v>1</v>
      </c>
      <c r="I54" s="41" t="s">
        <v>160</v>
      </c>
      <c r="J54" s="41">
        <v>750000000</v>
      </c>
    </row>
    <row r="55" spans="1:10" ht="28.5" hidden="1" x14ac:dyDescent="0.2">
      <c r="A55" s="62">
        <v>35</v>
      </c>
      <c r="B55" s="16" t="s">
        <v>78</v>
      </c>
      <c r="C55" s="122" t="s">
        <v>133</v>
      </c>
      <c r="D55" s="123"/>
      <c r="E55" s="123"/>
      <c r="F55" s="123"/>
      <c r="G55" s="124"/>
      <c r="H55" s="68" t="s">
        <v>135</v>
      </c>
      <c r="I55" s="41" t="s">
        <v>161</v>
      </c>
      <c r="J55" s="41">
        <v>150000000</v>
      </c>
    </row>
    <row r="56" spans="1:10" hidden="1" x14ac:dyDescent="0.2">
      <c r="A56" s="80"/>
      <c r="B56" s="20"/>
      <c r="C56" s="122" t="s">
        <v>134</v>
      </c>
      <c r="D56" s="123"/>
      <c r="E56" s="123"/>
      <c r="F56" s="123"/>
      <c r="G56" s="124"/>
      <c r="H56" s="93">
        <v>1</v>
      </c>
      <c r="I56" s="41" t="s">
        <v>161</v>
      </c>
      <c r="J56" s="41"/>
    </row>
    <row r="57" spans="1:10" ht="42.75" hidden="1" x14ac:dyDescent="0.2">
      <c r="A57" s="62">
        <v>36</v>
      </c>
      <c r="B57" s="37" t="s">
        <v>79</v>
      </c>
      <c r="C57" s="122" t="s">
        <v>136</v>
      </c>
      <c r="D57" s="123"/>
      <c r="E57" s="123"/>
      <c r="F57" s="123"/>
      <c r="G57" s="124"/>
      <c r="H57" s="68" t="s">
        <v>137</v>
      </c>
      <c r="I57" s="41" t="s">
        <v>162</v>
      </c>
      <c r="J57" s="41">
        <v>220000000</v>
      </c>
    </row>
    <row r="58" spans="1:10" ht="42.75" hidden="1" x14ac:dyDescent="0.2">
      <c r="A58" s="84"/>
      <c r="B58" s="100"/>
      <c r="C58" s="122" t="s">
        <v>138</v>
      </c>
      <c r="D58" s="123"/>
      <c r="E58" s="123"/>
      <c r="F58" s="123"/>
      <c r="G58" s="124"/>
      <c r="H58" s="93">
        <v>1</v>
      </c>
      <c r="I58" s="41" t="str">
        <f>I57</f>
        <v>Adm Kesejahteraan Pegawai</v>
      </c>
      <c r="J58" s="41"/>
    </row>
    <row r="59" spans="1:10" ht="42.75" hidden="1" x14ac:dyDescent="0.2">
      <c r="A59" s="84"/>
      <c r="B59" s="100"/>
      <c r="C59" s="122" t="s">
        <v>139</v>
      </c>
      <c r="D59" s="123"/>
      <c r="E59" s="123"/>
      <c r="F59" s="123"/>
      <c r="G59" s="124"/>
      <c r="H59" s="93">
        <v>1</v>
      </c>
      <c r="I59" s="41" t="str">
        <f>I58</f>
        <v>Adm Kesejahteraan Pegawai</v>
      </c>
      <c r="J59" s="41"/>
    </row>
    <row r="60" spans="1:10" ht="42.75" hidden="1" x14ac:dyDescent="0.2">
      <c r="A60" s="101"/>
      <c r="B60" s="36"/>
      <c r="C60" s="122" t="s">
        <v>140</v>
      </c>
      <c r="D60" s="123"/>
      <c r="E60" s="123"/>
      <c r="F60" s="123"/>
      <c r="G60" s="124"/>
      <c r="H60" s="94">
        <v>1</v>
      </c>
      <c r="I60" s="41" t="str">
        <f>I59</f>
        <v>Adm Kesejahteraan Pegawai</v>
      </c>
      <c r="J60" s="41"/>
    </row>
    <row r="61" spans="1:10" ht="28.5" hidden="1" x14ac:dyDescent="0.2">
      <c r="A61" s="75">
        <v>37</v>
      </c>
      <c r="B61" s="24" t="s">
        <v>80</v>
      </c>
      <c r="C61" s="122" t="s">
        <v>141</v>
      </c>
      <c r="D61" s="123"/>
      <c r="E61" s="123"/>
      <c r="F61" s="123"/>
      <c r="G61" s="124"/>
      <c r="H61" s="95">
        <v>1</v>
      </c>
      <c r="I61" s="41" t="s">
        <v>163</v>
      </c>
      <c r="J61" s="41">
        <v>110000000</v>
      </c>
    </row>
    <row r="62" spans="1:10" ht="28.5" hidden="1" x14ac:dyDescent="0.2">
      <c r="A62" s="62">
        <v>38</v>
      </c>
      <c r="B62" s="37" t="s">
        <v>81</v>
      </c>
      <c r="C62" s="122" t="s">
        <v>142</v>
      </c>
      <c r="D62" s="123"/>
      <c r="E62" s="123"/>
      <c r="F62" s="123"/>
      <c r="G62" s="124"/>
      <c r="H62" s="68" t="s">
        <v>143</v>
      </c>
      <c r="I62" s="41" t="s">
        <v>164</v>
      </c>
      <c r="J62" s="41">
        <v>145000000</v>
      </c>
    </row>
    <row r="63" spans="1:10" hidden="1" x14ac:dyDescent="0.2">
      <c r="A63" s="101"/>
      <c r="B63" s="20"/>
      <c r="C63" s="122" t="s">
        <v>144</v>
      </c>
      <c r="D63" s="123"/>
      <c r="E63" s="123"/>
      <c r="F63" s="123"/>
      <c r="G63" s="124"/>
      <c r="H63" s="68" t="s">
        <v>145</v>
      </c>
      <c r="I63" s="41" t="str">
        <f>I62</f>
        <v>Lahta</v>
      </c>
      <c r="J63" s="41"/>
    </row>
    <row r="65" spans="1:10" ht="15" x14ac:dyDescent="0.25">
      <c r="A65" s="134" t="s">
        <v>225</v>
      </c>
      <c r="B65" s="134"/>
      <c r="C65" s="2"/>
      <c r="D65" s="2"/>
      <c r="E65" s="2"/>
      <c r="F65" s="2" t="s">
        <v>5</v>
      </c>
      <c r="G65" s="2"/>
      <c r="H65" s="72" t="s">
        <v>6</v>
      </c>
      <c r="I65" s="1"/>
      <c r="J65" s="1"/>
    </row>
    <row r="66" spans="1:10" x14ac:dyDescent="0.2">
      <c r="I66" s="1"/>
      <c r="J66" s="1"/>
    </row>
    <row r="67" spans="1:10" ht="72.75" customHeight="1" x14ac:dyDescent="0.2">
      <c r="A67" s="92" t="s">
        <v>18</v>
      </c>
      <c r="B67" s="79" t="str">
        <f>B50</f>
        <v>Pengangkatan Pegawai Negeri Sipil dalam Jabatan</v>
      </c>
      <c r="D67" s="79"/>
      <c r="E67" s="11" t="s">
        <v>14</v>
      </c>
      <c r="F67" s="44">
        <f>J50</f>
        <v>800000000</v>
      </c>
      <c r="H67" s="73" t="s">
        <v>171</v>
      </c>
      <c r="I67" s="1"/>
      <c r="J67" s="1"/>
    </row>
    <row r="68" spans="1:10" x14ac:dyDescent="0.2">
      <c r="A68" s="92"/>
      <c r="B68" s="79"/>
      <c r="D68" s="79"/>
      <c r="E68" s="11"/>
      <c r="F68" s="10"/>
      <c r="H68" s="73"/>
      <c r="I68" s="1"/>
      <c r="J68" s="1"/>
    </row>
    <row r="69" spans="1:10" x14ac:dyDescent="0.2">
      <c r="A69" s="92"/>
      <c r="B69" s="79"/>
      <c r="D69" s="79"/>
      <c r="E69" s="11"/>
      <c r="F69" s="10"/>
      <c r="G69" s="3" t="s">
        <v>170</v>
      </c>
      <c r="H69" s="73"/>
      <c r="I69" s="1"/>
      <c r="J69" s="1"/>
    </row>
    <row r="70" spans="1:10" x14ac:dyDescent="0.2">
      <c r="A70" s="92"/>
      <c r="B70" s="3"/>
      <c r="D70" s="79"/>
      <c r="E70" s="11"/>
      <c r="F70" s="10"/>
      <c r="H70" s="73"/>
      <c r="I70" s="1"/>
      <c r="J70" s="1"/>
    </row>
    <row r="71" spans="1:10" x14ac:dyDescent="0.2">
      <c r="B71" s="3" t="s">
        <v>47</v>
      </c>
      <c r="G71" s="3" t="s">
        <v>10</v>
      </c>
      <c r="I71" s="1"/>
      <c r="J71" s="1"/>
    </row>
    <row r="72" spans="1:10" x14ac:dyDescent="0.2">
      <c r="B72" s="3" t="s">
        <v>240</v>
      </c>
      <c r="G72" s="3" t="s">
        <v>244</v>
      </c>
      <c r="I72" s="1"/>
      <c r="J72" s="1"/>
    </row>
    <row r="73" spans="1:10" x14ac:dyDescent="0.2">
      <c r="B73" s="3" t="s">
        <v>241</v>
      </c>
      <c r="G73" s="3"/>
      <c r="I73" s="1"/>
      <c r="J73" s="1"/>
    </row>
    <row r="74" spans="1:10" x14ac:dyDescent="0.2">
      <c r="B74" s="3"/>
      <c r="C74" s="3"/>
      <c r="D74" s="3"/>
      <c r="E74" s="3"/>
      <c r="F74" s="3"/>
      <c r="G74" s="3"/>
      <c r="I74" s="1"/>
      <c r="J74" s="1"/>
    </row>
    <row r="75" spans="1:10" x14ac:dyDescent="0.2">
      <c r="C75" s="3"/>
      <c r="D75" s="3"/>
      <c r="E75" s="3"/>
      <c r="F75" s="3"/>
      <c r="I75" s="1"/>
      <c r="J75" s="1"/>
    </row>
    <row r="76" spans="1:10" x14ac:dyDescent="0.2">
      <c r="C76" s="3"/>
      <c r="D76" s="3"/>
      <c r="E76" s="3"/>
      <c r="F76" s="3"/>
      <c r="I76" s="1"/>
      <c r="J76" s="1"/>
    </row>
    <row r="77" spans="1:10" ht="15" x14ac:dyDescent="0.25">
      <c r="B77" s="6" t="s">
        <v>207</v>
      </c>
      <c r="C77" s="3"/>
      <c r="D77" s="3"/>
      <c r="E77" s="3"/>
      <c r="F77" s="3"/>
      <c r="G77" s="6" t="s">
        <v>245</v>
      </c>
      <c r="I77" s="1"/>
      <c r="J77" s="1"/>
    </row>
    <row r="78" spans="1:10" x14ac:dyDescent="0.2">
      <c r="B78" s="3" t="s">
        <v>60</v>
      </c>
      <c r="C78" s="3"/>
      <c r="D78" s="3"/>
      <c r="E78" s="3"/>
      <c r="F78" s="3"/>
      <c r="G78" s="3" t="s">
        <v>223</v>
      </c>
      <c r="I78" s="1"/>
      <c r="J78" s="1"/>
    </row>
    <row r="79" spans="1:10" x14ac:dyDescent="0.2">
      <c r="B79" s="3" t="s">
        <v>208</v>
      </c>
      <c r="C79" s="3"/>
      <c r="D79" s="3"/>
      <c r="E79" s="3"/>
      <c r="F79" s="3"/>
      <c r="G79" s="3" t="s">
        <v>246</v>
      </c>
      <c r="I79" s="1"/>
      <c r="J79" s="1"/>
    </row>
    <row r="80" spans="1:10" ht="15" x14ac:dyDescent="0.25">
      <c r="A80" s="1"/>
      <c r="C80" s="91"/>
      <c r="D80" s="91"/>
      <c r="E80" s="91"/>
      <c r="F80" s="91"/>
      <c r="H80" s="1"/>
      <c r="I80" s="1"/>
      <c r="J80" s="1"/>
    </row>
    <row r="81" spans="1:10" x14ac:dyDescent="0.2">
      <c r="A81" s="1"/>
      <c r="H81" s="1"/>
      <c r="I81" s="1"/>
      <c r="J81" s="1"/>
    </row>
    <row r="82" spans="1:10" x14ac:dyDescent="0.2">
      <c r="A82" s="1"/>
      <c r="H82" s="1"/>
      <c r="I82" s="1"/>
      <c r="J82" s="1"/>
    </row>
    <row r="83" spans="1:10" x14ac:dyDescent="0.2">
      <c r="A83" s="1"/>
      <c r="H83" s="1"/>
      <c r="I83" s="1"/>
      <c r="J83" s="1"/>
    </row>
    <row r="84" spans="1:10" x14ac:dyDescent="0.2">
      <c r="A84" s="1"/>
      <c r="H84" s="1"/>
      <c r="I84" s="1"/>
      <c r="J84" s="1"/>
    </row>
    <row r="85" spans="1:10" x14ac:dyDescent="0.2">
      <c r="A85" s="1"/>
      <c r="H85" s="1"/>
      <c r="I85" s="1"/>
      <c r="J85" s="1"/>
    </row>
    <row r="86" spans="1:10" x14ac:dyDescent="0.2">
      <c r="A86" s="1"/>
      <c r="H86" s="1"/>
      <c r="I86" s="1"/>
      <c r="J86" s="1"/>
    </row>
    <row r="87" spans="1:10" x14ac:dyDescent="0.2">
      <c r="A87" s="1"/>
      <c r="H87" s="1"/>
      <c r="I87" s="1"/>
      <c r="J87" s="1"/>
    </row>
    <row r="88" spans="1:10" x14ac:dyDescent="0.2">
      <c r="A88" s="1"/>
      <c r="H88" s="1"/>
      <c r="I88" s="1"/>
      <c r="J88" s="1"/>
    </row>
    <row r="89" spans="1:10" x14ac:dyDescent="0.2">
      <c r="A89" s="1"/>
      <c r="H89" s="1"/>
      <c r="I89" s="1"/>
      <c r="J89" s="1"/>
    </row>
    <row r="90" spans="1:10" x14ac:dyDescent="0.2">
      <c r="A90" s="1"/>
      <c r="H90" s="1"/>
      <c r="I90" s="1"/>
      <c r="J90" s="1"/>
    </row>
    <row r="91" spans="1:10" x14ac:dyDescent="0.2">
      <c r="A91" s="1"/>
      <c r="H91" s="1"/>
      <c r="I91" s="1"/>
      <c r="J91" s="1"/>
    </row>
    <row r="92" spans="1:10" x14ac:dyDescent="0.2">
      <c r="A92" s="1"/>
      <c r="H92" s="1"/>
      <c r="I92" s="1"/>
      <c r="J92" s="1"/>
    </row>
    <row r="93" spans="1:10" x14ac:dyDescent="0.2">
      <c r="A93" s="1"/>
      <c r="H93" s="1"/>
      <c r="I93" s="1"/>
      <c r="J93" s="1"/>
    </row>
    <row r="94" spans="1:10" x14ac:dyDescent="0.2">
      <c r="A94" s="1"/>
      <c r="H94" s="1"/>
      <c r="I94" s="1"/>
      <c r="J94" s="1"/>
    </row>
    <row r="95" spans="1:10" x14ac:dyDescent="0.2">
      <c r="A95" s="1"/>
      <c r="H95" s="1"/>
      <c r="I95" s="1"/>
      <c r="J95" s="1"/>
    </row>
    <row r="96" spans="1:10" x14ac:dyDescent="0.2">
      <c r="A96" s="1"/>
      <c r="H96" s="1"/>
      <c r="I96" s="1"/>
      <c r="J96" s="1"/>
    </row>
    <row r="97" spans="1:10" x14ac:dyDescent="0.2">
      <c r="A97" s="1"/>
      <c r="H97" s="1"/>
      <c r="I97" s="1"/>
      <c r="J97" s="1"/>
    </row>
    <row r="98" spans="1:10" x14ac:dyDescent="0.2">
      <c r="A98" s="1"/>
      <c r="H98" s="1"/>
      <c r="I98" s="1"/>
      <c r="J98" s="1"/>
    </row>
    <row r="99" spans="1:10" x14ac:dyDescent="0.2">
      <c r="A99" s="1"/>
      <c r="H99" s="1"/>
      <c r="I99" s="1"/>
      <c r="J99" s="1"/>
    </row>
    <row r="100" spans="1:10" x14ac:dyDescent="0.2">
      <c r="A100" s="1"/>
      <c r="H100" s="1"/>
      <c r="I100" s="1"/>
      <c r="J100" s="1"/>
    </row>
    <row r="101" spans="1:10" x14ac:dyDescent="0.2">
      <c r="A101" s="1"/>
      <c r="H101" s="1"/>
      <c r="I101" s="1"/>
      <c r="J101" s="1"/>
    </row>
    <row r="102" spans="1:10" x14ac:dyDescent="0.2">
      <c r="A102" s="1"/>
      <c r="H102" s="1"/>
      <c r="I102" s="1"/>
      <c r="J102" s="1"/>
    </row>
    <row r="103" spans="1:10" x14ac:dyDescent="0.2">
      <c r="A103" s="1"/>
      <c r="H103" s="1"/>
      <c r="I103" s="1"/>
      <c r="J103" s="1"/>
    </row>
    <row r="104" spans="1:10" x14ac:dyDescent="0.2">
      <c r="A104" s="1"/>
      <c r="H104" s="1"/>
      <c r="I104" s="1"/>
      <c r="J104" s="1"/>
    </row>
    <row r="105" spans="1:10" x14ac:dyDescent="0.2">
      <c r="A105" s="1"/>
      <c r="H105" s="1"/>
      <c r="I105" s="1"/>
      <c r="J105" s="1"/>
    </row>
    <row r="106" spans="1:10" x14ac:dyDescent="0.2">
      <c r="A106" s="1"/>
      <c r="H106" s="1"/>
      <c r="I106" s="1"/>
      <c r="J106" s="1"/>
    </row>
  </sheetData>
  <autoFilter ref="A6:J63">
    <filterColumn colId="2" showButton="0"/>
    <filterColumn colId="3" showButton="0"/>
    <filterColumn colId="4" showButton="0"/>
    <filterColumn colId="5" showButton="0"/>
    <filterColumn colId="8">
      <filters>
        <filter val="Bidang"/>
        <filter val="Jabatan"/>
      </filters>
    </filterColumn>
  </autoFilter>
  <mergeCells count="60">
    <mergeCell ref="A2:H2"/>
    <mergeCell ref="A3:H3"/>
    <mergeCell ref="A4:D4"/>
    <mergeCell ref="C6:G6"/>
    <mergeCell ref="C18:G18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30:G30"/>
    <mergeCell ref="C31:G31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9:G39"/>
    <mergeCell ref="C40:G40"/>
    <mergeCell ref="C41:G41"/>
    <mergeCell ref="C42:G42"/>
    <mergeCell ref="C32:G32"/>
    <mergeCell ref="C33:G33"/>
    <mergeCell ref="C34:G34"/>
    <mergeCell ref="C35:G35"/>
    <mergeCell ref="C36:G36"/>
    <mergeCell ref="C37:G37"/>
    <mergeCell ref="C48:G48"/>
    <mergeCell ref="C49:G49"/>
    <mergeCell ref="C50:G50"/>
    <mergeCell ref="C51:G51"/>
    <mergeCell ref="C44:G44"/>
    <mergeCell ref="C45:G45"/>
    <mergeCell ref="C46:G46"/>
    <mergeCell ref="C47:G47"/>
    <mergeCell ref="C63:G63"/>
    <mergeCell ref="A65:B65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</mergeCells>
  <pageMargins left="1.02" right="0.62" top="0.64" bottom="0.35" header="0.23622047244094488" footer="0.19685039370078741"/>
  <pageSetup paperSize="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06"/>
  <sheetViews>
    <sheetView workbookViewId="0">
      <selection activeCell="E67" sqref="E67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21" customHeight="1" x14ac:dyDescent="0.2">
      <c r="A4" s="127" t="s">
        <v>283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hidden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J8+J23+J32+J34+J38+J43</f>
        <v>8883712000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hidden="1" x14ac:dyDescent="0.2">
      <c r="A38" s="76">
        <v>5</v>
      </c>
      <c r="B38" s="31" t="s">
        <v>20</v>
      </c>
      <c r="C38" s="81"/>
      <c r="D38" s="82"/>
      <c r="E38" s="82"/>
      <c r="F38" s="82"/>
      <c r="G38" s="83"/>
      <c r="H38" s="70"/>
      <c r="I38" s="96" t="s">
        <v>166</v>
      </c>
      <c r="J38" s="96">
        <f>SUM(J39:J42)</f>
        <v>4730000000</v>
      </c>
    </row>
    <row r="39" spans="1:10" ht="28.5" hidden="1" x14ac:dyDescent="0.2">
      <c r="A39" s="75">
        <v>27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hidden="1" x14ac:dyDescent="0.2">
      <c r="A40" s="62">
        <v>28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hidden="1" x14ac:dyDescent="0.2">
      <c r="A41" s="75">
        <v>29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hidden="1" x14ac:dyDescent="0.2">
      <c r="A42" s="62">
        <v>30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s="3" customFormat="1" ht="30" x14ac:dyDescent="0.25">
      <c r="A43" s="86">
        <v>1</v>
      </c>
      <c r="B43" s="30" t="s">
        <v>22</v>
      </c>
      <c r="C43" s="32"/>
      <c r="D43" s="33"/>
      <c r="E43" s="33"/>
      <c r="F43" s="33"/>
      <c r="G43" s="34"/>
      <c r="H43" s="71"/>
      <c r="I43" s="97" t="s">
        <v>165</v>
      </c>
      <c r="J43" s="99">
        <f>SUM(J44:J62)</f>
        <v>2691000000</v>
      </c>
    </row>
    <row r="44" spans="1:10" hidden="1" x14ac:dyDescent="0.2">
      <c r="A44" s="62">
        <v>31</v>
      </c>
      <c r="B44" s="37" t="s">
        <v>53</v>
      </c>
      <c r="C44" s="122" t="s">
        <v>118</v>
      </c>
      <c r="D44" s="123"/>
      <c r="E44" s="123"/>
      <c r="F44" s="123"/>
      <c r="G44" s="124"/>
      <c r="H44" s="68" t="s">
        <v>113</v>
      </c>
      <c r="I44" s="41" t="s">
        <v>157</v>
      </c>
      <c r="J44" s="41">
        <v>256000000</v>
      </c>
    </row>
    <row r="45" spans="1:10" hidden="1" x14ac:dyDescent="0.2">
      <c r="A45" s="63"/>
      <c r="B45" s="35"/>
      <c r="C45" s="122" t="s">
        <v>119</v>
      </c>
      <c r="D45" s="123"/>
      <c r="E45" s="123"/>
      <c r="F45" s="123"/>
      <c r="G45" s="124"/>
      <c r="H45" s="93">
        <v>1</v>
      </c>
      <c r="I45" s="41" t="str">
        <f>I44</f>
        <v>Diklat TF</v>
      </c>
      <c r="J45" s="41"/>
    </row>
    <row r="46" spans="1:10" ht="28.5" hidden="1" x14ac:dyDescent="0.2">
      <c r="A46" s="85">
        <v>32</v>
      </c>
      <c r="B46" s="16" t="s">
        <v>75</v>
      </c>
      <c r="C46" s="122" t="s">
        <v>120</v>
      </c>
      <c r="D46" s="123"/>
      <c r="E46" s="123"/>
      <c r="F46" s="123"/>
      <c r="G46" s="124"/>
      <c r="H46" s="68" t="s">
        <v>146</v>
      </c>
      <c r="I46" s="41" t="s">
        <v>158</v>
      </c>
      <c r="J46" s="41">
        <v>260000000</v>
      </c>
    </row>
    <row r="47" spans="1:10" ht="28.5" hidden="1" x14ac:dyDescent="0.2">
      <c r="A47" s="84"/>
      <c r="B47" s="15"/>
      <c r="C47" s="122" t="s">
        <v>121</v>
      </c>
      <c r="D47" s="123"/>
      <c r="E47" s="123"/>
      <c r="F47" s="123"/>
      <c r="G47" s="124"/>
      <c r="H47" s="68" t="s">
        <v>147</v>
      </c>
      <c r="I47" s="41" t="str">
        <f>I46</f>
        <v>Pembinaan Pegawai</v>
      </c>
      <c r="J47" s="41"/>
    </row>
    <row r="48" spans="1:10" ht="28.5" hidden="1" x14ac:dyDescent="0.2">
      <c r="A48" s="84"/>
      <c r="B48" s="15"/>
      <c r="C48" s="122" t="s">
        <v>122</v>
      </c>
      <c r="D48" s="123"/>
      <c r="E48" s="123"/>
      <c r="F48" s="123"/>
      <c r="G48" s="124"/>
      <c r="H48" s="68" t="s">
        <v>146</v>
      </c>
      <c r="I48" s="41" t="str">
        <f>I47</f>
        <v>Pembinaan Pegawai</v>
      </c>
      <c r="J48" s="41"/>
    </row>
    <row r="49" spans="1:10" ht="28.5" hidden="1" x14ac:dyDescent="0.2">
      <c r="A49" s="80"/>
      <c r="B49" s="20"/>
      <c r="C49" s="122" t="s">
        <v>123</v>
      </c>
      <c r="D49" s="123"/>
      <c r="E49" s="123"/>
      <c r="F49" s="123"/>
      <c r="G49" s="124"/>
      <c r="H49" s="68" t="s">
        <v>148</v>
      </c>
      <c r="I49" s="41" t="str">
        <f>I48</f>
        <v>Pembinaan Pegawai</v>
      </c>
      <c r="J49" s="41"/>
    </row>
    <row r="50" spans="1:10" ht="28.5" hidden="1" x14ac:dyDescent="0.2">
      <c r="A50" s="85">
        <v>33</v>
      </c>
      <c r="B50" s="16" t="s">
        <v>76</v>
      </c>
      <c r="C50" s="122" t="s">
        <v>124</v>
      </c>
      <c r="D50" s="123"/>
      <c r="E50" s="123"/>
      <c r="F50" s="123"/>
      <c r="G50" s="124"/>
      <c r="H50" s="68" t="s">
        <v>131</v>
      </c>
      <c r="I50" s="41" t="s">
        <v>159</v>
      </c>
      <c r="J50" s="41">
        <v>800000000</v>
      </c>
    </row>
    <row r="51" spans="1:10" hidden="1" x14ac:dyDescent="0.2">
      <c r="A51" s="84"/>
      <c r="B51" s="15"/>
      <c r="C51" s="122" t="s">
        <v>125</v>
      </c>
      <c r="D51" s="123"/>
      <c r="E51" s="123"/>
      <c r="F51" s="123"/>
      <c r="G51" s="124"/>
      <c r="H51" s="68" t="s">
        <v>128</v>
      </c>
      <c r="I51" s="41" t="str">
        <f>I50</f>
        <v>Jabatan</v>
      </c>
      <c r="J51" s="41"/>
    </row>
    <row r="52" spans="1:10" hidden="1" x14ac:dyDescent="0.2">
      <c r="A52" s="84"/>
      <c r="B52" s="15"/>
      <c r="C52" s="122" t="s">
        <v>126</v>
      </c>
      <c r="D52" s="123"/>
      <c r="E52" s="123"/>
      <c r="F52" s="123"/>
      <c r="G52" s="124"/>
      <c r="H52" s="68" t="s">
        <v>129</v>
      </c>
      <c r="I52" s="41" t="str">
        <f>I51</f>
        <v>Jabatan</v>
      </c>
      <c r="J52" s="41"/>
    </row>
    <row r="53" spans="1:10" hidden="1" x14ac:dyDescent="0.2">
      <c r="A53" s="80"/>
      <c r="B53" s="20"/>
      <c r="C53" s="122" t="s">
        <v>127</v>
      </c>
      <c r="D53" s="123"/>
      <c r="E53" s="123"/>
      <c r="F53" s="123"/>
      <c r="G53" s="124"/>
      <c r="H53" s="68" t="s">
        <v>130</v>
      </c>
      <c r="I53" s="41" t="str">
        <f>I52</f>
        <v>Jabatan</v>
      </c>
      <c r="J53" s="41"/>
    </row>
    <row r="54" spans="1:10" ht="28.5" hidden="1" x14ac:dyDescent="0.2">
      <c r="A54" s="75">
        <v>34</v>
      </c>
      <c r="B54" s="77" t="s">
        <v>77</v>
      </c>
      <c r="C54" s="122" t="s">
        <v>132</v>
      </c>
      <c r="D54" s="123"/>
      <c r="E54" s="123"/>
      <c r="F54" s="123"/>
      <c r="G54" s="124"/>
      <c r="H54" s="93">
        <v>1</v>
      </c>
      <c r="I54" s="41" t="s">
        <v>160</v>
      </c>
      <c r="J54" s="41">
        <v>750000000</v>
      </c>
    </row>
    <row r="55" spans="1:10" ht="28.5" hidden="1" x14ac:dyDescent="0.2">
      <c r="A55" s="62">
        <v>35</v>
      </c>
      <c r="B55" s="16" t="s">
        <v>78</v>
      </c>
      <c r="C55" s="122" t="s">
        <v>133</v>
      </c>
      <c r="D55" s="123"/>
      <c r="E55" s="123"/>
      <c r="F55" s="123"/>
      <c r="G55" s="124"/>
      <c r="H55" s="68" t="s">
        <v>135</v>
      </c>
      <c r="I55" s="41" t="s">
        <v>161</v>
      </c>
      <c r="J55" s="41">
        <v>150000000</v>
      </c>
    </row>
    <row r="56" spans="1:10" hidden="1" x14ac:dyDescent="0.2">
      <c r="A56" s="80"/>
      <c r="B56" s="20"/>
      <c r="C56" s="122" t="s">
        <v>134</v>
      </c>
      <c r="D56" s="123"/>
      <c r="E56" s="123"/>
      <c r="F56" s="123"/>
      <c r="G56" s="124"/>
      <c r="H56" s="93">
        <v>1</v>
      </c>
      <c r="I56" s="41" t="s">
        <v>161</v>
      </c>
      <c r="J56" s="41"/>
    </row>
    <row r="57" spans="1:10" ht="42.75" hidden="1" x14ac:dyDescent="0.2">
      <c r="A57" s="62">
        <v>36</v>
      </c>
      <c r="B57" s="37" t="s">
        <v>79</v>
      </c>
      <c r="C57" s="122" t="s">
        <v>136</v>
      </c>
      <c r="D57" s="123"/>
      <c r="E57" s="123"/>
      <c r="F57" s="123"/>
      <c r="G57" s="124"/>
      <c r="H57" s="68" t="s">
        <v>137</v>
      </c>
      <c r="I57" s="41" t="s">
        <v>162</v>
      </c>
      <c r="J57" s="41">
        <v>220000000</v>
      </c>
    </row>
    <row r="58" spans="1:10" ht="42.75" hidden="1" x14ac:dyDescent="0.2">
      <c r="A58" s="84"/>
      <c r="B58" s="100"/>
      <c r="C58" s="122" t="s">
        <v>138</v>
      </c>
      <c r="D58" s="123"/>
      <c r="E58" s="123"/>
      <c r="F58" s="123"/>
      <c r="G58" s="124"/>
      <c r="H58" s="93">
        <v>1</v>
      </c>
      <c r="I58" s="41" t="str">
        <f>I57</f>
        <v>Adm Kesejahteraan Pegawai</v>
      </c>
      <c r="J58" s="41"/>
    </row>
    <row r="59" spans="1:10" ht="42.75" hidden="1" x14ac:dyDescent="0.2">
      <c r="A59" s="84"/>
      <c r="B59" s="100"/>
      <c r="C59" s="122" t="s">
        <v>139</v>
      </c>
      <c r="D59" s="123"/>
      <c r="E59" s="123"/>
      <c r="F59" s="123"/>
      <c r="G59" s="124"/>
      <c r="H59" s="93">
        <v>1</v>
      </c>
      <c r="I59" s="41" t="str">
        <f>I58</f>
        <v>Adm Kesejahteraan Pegawai</v>
      </c>
      <c r="J59" s="41"/>
    </row>
    <row r="60" spans="1:10" ht="42.75" hidden="1" x14ac:dyDescent="0.2">
      <c r="A60" s="101"/>
      <c r="B60" s="36"/>
      <c r="C60" s="122" t="s">
        <v>140</v>
      </c>
      <c r="D60" s="123"/>
      <c r="E60" s="123"/>
      <c r="F60" s="123"/>
      <c r="G60" s="124"/>
      <c r="H60" s="94">
        <v>1</v>
      </c>
      <c r="I60" s="41" t="str">
        <f>I59</f>
        <v>Adm Kesejahteraan Pegawai</v>
      </c>
      <c r="J60" s="41"/>
    </row>
    <row r="61" spans="1:10" ht="28.5" x14ac:dyDescent="0.2">
      <c r="A61" s="75">
        <v>1</v>
      </c>
      <c r="B61" s="24" t="s">
        <v>80</v>
      </c>
      <c r="C61" s="122" t="s">
        <v>141</v>
      </c>
      <c r="D61" s="123"/>
      <c r="E61" s="123"/>
      <c r="F61" s="123"/>
      <c r="G61" s="124"/>
      <c r="H61" s="95">
        <v>1</v>
      </c>
      <c r="I61" s="41" t="s">
        <v>163</v>
      </c>
      <c r="J61" s="41">
        <v>110000000</v>
      </c>
    </row>
    <row r="62" spans="1:10" ht="28.5" hidden="1" x14ac:dyDescent="0.2">
      <c r="A62" s="62">
        <v>38</v>
      </c>
      <c r="B62" s="37" t="s">
        <v>81</v>
      </c>
      <c r="C62" s="122" t="s">
        <v>142</v>
      </c>
      <c r="D62" s="123"/>
      <c r="E62" s="123"/>
      <c r="F62" s="123"/>
      <c r="G62" s="124"/>
      <c r="H62" s="68" t="s">
        <v>143</v>
      </c>
      <c r="I62" s="41" t="s">
        <v>164</v>
      </c>
      <c r="J62" s="41">
        <v>145000000</v>
      </c>
    </row>
    <row r="63" spans="1:10" hidden="1" x14ac:dyDescent="0.2">
      <c r="A63" s="101"/>
      <c r="B63" s="20"/>
      <c r="C63" s="122" t="s">
        <v>144</v>
      </c>
      <c r="D63" s="123"/>
      <c r="E63" s="123"/>
      <c r="F63" s="123"/>
      <c r="G63" s="124"/>
      <c r="H63" s="68" t="s">
        <v>145</v>
      </c>
      <c r="I63" s="41" t="str">
        <f>I62</f>
        <v>Lahta</v>
      </c>
      <c r="J63" s="41"/>
    </row>
    <row r="65" spans="1:10" ht="15" x14ac:dyDescent="0.25">
      <c r="A65" s="134" t="s">
        <v>225</v>
      </c>
      <c r="B65" s="134"/>
      <c r="C65" s="2"/>
      <c r="D65" s="2"/>
      <c r="E65" s="2"/>
      <c r="F65" s="2" t="s">
        <v>5</v>
      </c>
      <c r="G65" s="2"/>
      <c r="H65" s="72" t="s">
        <v>6</v>
      </c>
      <c r="I65" s="1"/>
      <c r="J65" s="1"/>
    </row>
    <row r="66" spans="1:10" x14ac:dyDescent="0.2">
      <c r="I66" s="1"/>
      <c r="J66" s="1"/>
    </row>
    <row r="67" spans="1:10" ht="69.75" customHeight="1" x14ac:dyDescent="0.2">
      <c r="A67" s="92" t="s">
        <v>18</v>
      </c>
      <c r="B67" s="118" t="str">
        <f>B61</f>
        <v>Penyelenggaraan administrasi pemindahan dan pemberhentian pegawai</v>
      </c>
      <c r="D67" s="79"/>
      <c r="E67" s="11" t="s">
        <v>14</v>
      </c>
      <c r="F67" s="44">
        <f>J61</f>
        <v>110000000</v>
      </c>
      <c r="H67" s="73" t="s">
        <v>171</v>
      </c>
      <c r="I67" s="1"/>
      <c r="J67" s="1"/>
    </row>
    <row r="68" spans="1:10" x14ac:dyDescent="0.2">
      <c r="A68" s="92"/>
      <c r="B68" s="79"/>
      <c r="D68" s="79"/>
      <c r="E68" s="11"/>
      <c r="F68" s="10"/>
      <c r="H68" s="73"/>
      <c r="I68" s="1"/>
      <c r="J68" s="1"/>
    </row>
    <row r="69" spans="1:10" x14ac:dyDescent="0.2">
      <c r="A69" s="92"/>
      <c r="B69" s="79"/>
      <c r="D69" s="79"/>
      <c r="E69" s="11"/>
      <c r="F69" s="10"/>
      <c r="G69" s="3" t="s">
        <v>170</v>
      </c>
      <c r="H69" s="73"/>
      <c r="I69" s="1"/>
      <c r="J69" s="1"/>
    </row>
    <row r="70" spans="1:10" x14ac:dyDescent="0.2">
      <c r="A70" s="92"/>
      <c r="B70" s="3"/>
      <c r="D70" s="79"/>
      <c r="E70" s="11"/>
      <c r="F70" s="10"/>
      <c r="H70" s="73"/>
      <c r="I70" s="1"/>
      <c r="J70" s="1"/>
    </row>
    <row r="71" spans="1:10" x14ac:dyDescent="0.2">
      <c r="B71" s="3" t="s">
        <v>47</v>
      </c>
      <c r="G71" s="3" t="s">
        <v>10</v>
      </c>
      <c r="I71" s="1"/>
      <c r="J71" s="1"/>
    </row>
    <row r="72" spans="1:10" x14ac:dyDescent="0.2">
      <c r="B72" s="3" t="s">
        <v>240</v>
      </c>
      <c r="G72" s="3" t="s">
        <v>247</v>
      </c>
      <c r="I72" s="1"/>
      <c r="J72" s="1"/>
    </row>
    <row r="73" spans="1:10" x14ac:dyDescent="0.2">
      <c r="B73" s="3" t="s">
        <v>241</v>
      </c>
      <c r="G73" s="3" t="s">
        <v>248</v>
      </c>
      <c r="I73" s="1"/>
      <c r="J73" s="1"/>
    </row>
    <row r="74" spans="1:10" x14ac:dyDescent="0.2">
      <c r="B74" s="3"/>
      <c r="C74" s="3"/>
      <c r="D74" s="3"/>
      <c r="E74" s="3"/>
      <c r="F74" s="3"/>
      <c r="G74" s="3"/>
      <c r="I74" s="1"/>
      <c r="J74" s="1"/>
    </row>
    <row r="75" spans="1:10" x14ac:dyDescent="0.2">
      <c r="C75" s="3"/>
      <c r="D75" s="3"/>
      <c r="E75" s="3"/>
      <c r="F75" s="3"/>
      <c r="I75" s="1"/>
      <c r="J75" s="1"/>
    </row>
    <row r="76" spans="1:10" x14ac:dyDescent="0.2">
      <c r="C76" s="3"/>
      <c r="D76" s="3"/>
      <c r="E76" s="3"/>
      <c r="F76" s="3"/>
      <c r="I76" s="1"/>
      <c r="J76" s="1"/>
    </row>
    <row r="77" spans="1:10" ht="15" x14ac:dyDescent="0.25">
      <c r="B77" s="6" t="s">
        <v>207</v>
      </c>
      <c r="C77" s="3"/>
      <c r="D77" s="3"/>
      <c r="E77" s="3"/>
      <c r="F77" s="3"/>
      <c r="G77" s="6" t="s">
        <v>249</v>
      </c>
      <c r="I77" s="1"/>
      <c r="J77" s="1"/>
    </row>
    <row r="78" spans="1:10" x14ac:dyDescent="0.2">
      <c r="B78" s="3" t="s">
        <v>60</v>
      </c>
      <c r="C78" s="3"/>
      <c r="D78" s="3"/>
      <c r="E78" s="3"/>
      <c r="F78" s="3"/>
      <c r="G78" s="3" t="s">
        <v>60</v>
      </c>
      <c r="I78" s="1"/>
      <c r="J78" s="1"/>
    </row>
    <row r="79" spans="1:10" x14ac:dyDescent="0.2">
      <c r="B79" s="3" t="s">
        <v>208</v>
      </c>
      <c r="C79" s="3"/>
      <c r="D79" s="3"/>
      <c r="E79" s="3"/>
      <c r="F79" s="3"/>
      <c r="G79" s="3" t="s">
        <v>250</v>
      </c>
      <c r="I79" s="1"/>
      <c r="J79" s="1"/>
    </row>
    <row r="80" spans="1:10" ht="15" x14ac:dyDescent="0.25">
      <c r="A80" s="1"/>
      <c r="C80" s="91"/>
      <c r="D80" s="91"/>
      <c r="E80" s="91"/>
      <c r="F80" s="91"/>
      <c r="H80" s="1"/>
      <c r="I80" s="1"/>
      <c r="J80" s="1"/>
    </row>
    <row r="81" spans="1:10" x14ac:dyDescent="0.2">
      <c r="A81" s="1"/>
      <c r="H81" s="1"/>
      <c r="I81" s="1"/>
      <c r="J81" s="1"/>
    </row>
    <row r="82" spans="1:10" x14ac:dyDescent="0.2">
      <c r="A82" s="1"/>
      <c r="H82" s="1"/>
      <c r="I82" s="1"/>
      <c r="J82" s="1"/>
    </row>
    <row r="83" spans="1:10" x14ac:dyDescent="0.2">
      <c r="A83" s="1"/>
      <c r="H83" s="1"/>
      <c r="I83" s="1"/>
      <c r="J83" s="1"/>
    </row>
    <row r="84" spans="1:10" x14ac:dyDescent="0.2">
      <c r="A84" s="1"/>
      <c r="H84" s="1"/>
      <c r="I84" s="1"/>
      <c r="J84" s="1"/>
    </row>
    <row r="85" spans="1:10" x14ac:dyDescent="0.2">
      <c r="A85" s="1"/>
      <c r="H85" s="1"/>
      <c r="I85" s="1"/>
      <c r="J85" s="1"/>
    </row>
    <row r="86" spans="1:10" x14ac:dyDescent="0.2">
      <c r="A86" s="1"/>
      <c r="H86" s="1"/>
      <c r="I86" s="1"/>
      <c r="J86" s="1"/>
    </row>
    <row r="87" spans="1:10" x14ac:dyDescent="0.2">
      <c r="A87" s="1"/>
      <c r="H87" s="1"/>
      <c r="I87" s="1"/>
      <c r="J87" s="1"/>
    </row>
    <row r="88" spans="1:10" x14ac:dyDescent="0.2">
      <c r="A88" s="1"/>
      <c r="H88" s="1"/>
      <c r="I88" s="1"/>
      <c r="J88" s="1"/>
    </row>
    <row r="89" spans="1:10" x14ac:dyDescent="0.2">
      <c r="A89" s="1"/>
      <c r="H89" s="1"/>
      <c r="I89" s="1"/>
      <c r="J89" s="1"/>
    </row>
    <row r="90" spans="1:10" x14ac:dyDescent="0.2">
      <c r="A90" s="1"/>
      <c r="H90" s="1"/>
      <c r="I90" s="1"/>
      <c r="J90" s="1"/>
    </row>
    <row r="91" spans="1:10" x14ac:dyDescent="0.2">
      <c r="A91" s="1"/>
      <c r="H91" s="1"/>
      <c r="I91" s="1"/>
      <c r="J91" s="1"/>
    </row>
    <row r="92" spans="1:10" x14ac:dyDescent="0.2">
      <c r="A92" s="1"/>
      <c r="H92" s="1"/>
      <c r="I92" s="1"/>
      <c r="J92" s="1"/>
    </row>
    <row r="93" spans="1:10" x14ac:dyDescent="0.2">
      <c r="A93" s="1"/>
      <c r="H93" s="1"/>
      <c r="I93" s="1"/>
      <c r="J93" s="1"/>
    </row>
    <row r="94" spans="1:10" x14ac:dyDescent="0.2">
      <c r="A94" s="1"/>
      <c r="H94" s="1"/>
      <c r="I94" s="1"/>
      <c r="J94" s="1"/>
    </row>
    <row r="95" spans="1:10" x14ac:dyDescent="0.2">
      <c r="A95" s="1"/>
      <c r="H95" s="1"/>
      <c r="I95" s="1"/>
      <c r="J95" s="1"/>
    </row>
    <row r="96" spans="1:10" x14ac:dyDescent="0.2">
      <c r="A96" s="1"/>
      <c r="H96" s="1"/>
      <c r="I96" s="1"/>
      <c r="J96" s="1"/>
    </row>
    <row r="97" spans="1:10" x14ac:dyDescent="0.2">
      <c r="A97" s="1"/>
      <c r="H97" s="1"/>
      <c r="I97" s="1"/>
      <c r="J97" s="1"/>
    </row>
    <row r="98" spans="1:10" x14ac:dyDescent="0.2">
      <c r="A98" s="1"/>
      <c r="H98" s="1"/>
      <c r="I98" s="1"/>
      <c r="J98" s="1"/>
    </row>
    <row r="99" spans="1:10" x14ac:dyDescent="0.2">
      <c r="A99" s="1"/>
      <c r="H99" s="1"/>
      <c r="I99" s="1"/>
      <c r="J99" s="1"/>
    </row>
    <row r="100" spans="1:10" x14ac:dyDescent="0.2">
      <c r="A100" s="1"/>
      <c r="H100" s="1"/>
      <c r="I100" s="1"/>
      <c r="J100" s="1"/>
    </row>
    <row r="101" spans="1:10" x14ac:dyDescent="0.2">
      <c r="A101" s="1"/>
      <c r="H101" s="1"/>
      <c r="I101" s="1"/>
      <c r="J101" s="1"/>
    </row>
    <row r="102" spans="1:10" x14ac:dyDescent="0.2">
      <c r="A102" s="1"/>
      <c r="H102" s="1"/>
      <c r="I102" s="1"/>
      <c r="J102" s="1"/>
    </row>
    <row r="103" spans="1:10" x14ac:dyDescent="0.2">
      <c r="A103" s="1"/>
      <c r="H103" s="1"/>
      <c r="I103" s="1"/>
      <c r="J103" s="1"/>
    </row>
    <row r="104" spans="1:10" x14ac:dyDescent="0.2">
      <c r="A104" s="1"/>
      <c r="H104" s="1"/>
      <c r="I104" s="1"/>
      <c r="J104" s="1"/>
    </row>
    <row r="105" spans="1:10" x14ac:dyDescent="0.2">
      <c r="A105" s="1"/>
      <c r="H105" s="1"/>
      <c r="I105" s="1"/>
      <c r="J105" s="1"/>
    </row>
    <row r="106" spans="1:10" x14ac:dyDescent="0.2">
      <c r="A106" s="1"/>
      <c r="H106" s="1"/>
      <c r="I106" s="1"/>
      <c r="J106" s="1"/>
    </row>
  </sheetData>
  <autoFilter ref="A6:J63">
    <filterColumn colId="2" showButton="0"/>
    <filterColumn colId="3" showButton="0"/>
    <filterColumn colId="4" showButton="0"/>
    <filterColumn colId="5" showButton="0"/>
    <filterColumn colId="8">
      <filters>
        <filter val="Bidang"/>
        <filter val="Pemindahan"/>
      </filters>
    </filterColumn>
  </autoFilter>
  <mergeCells count="60">
    <mergeCell ref="C12:G12"/>
    <mergeCell ref="A2:H2"/>
    <mergeCell ref="A3:H3"/>
    <mergeCell ref="A4:D4"/>
    <mergeCell ref="C6:G6"/>
    <mergeCell ref="C7:G7"/>
    <mergeCell ref="C8:G8"/>
    <mergeCell ref="C9:G9"/>
    <mergeCell ref="C10:G10"/>
    <mergeCell ref="C11:G11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37:G37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49:G49"/>
    <mergeCell ref="C39:G39"/>
    <mergeCell ref="C40:G40"/>
    <mergeCell ref="C41:G41"/>
    <mergeCell ref="C42:G42"/>
    <mergeCell ref="C44:G44"/>
    <mergeCell ref="C45:G45"/>
    <mergeCell ref="C46:G46"/>
    <mergeCell ref="C47:G47"/>
    <mergeCell ref="C48:G48"/>
    <mergeCell ref="C58:G58"/>
    <mergeCell ref="C50:G50"/>
    <mergeCell ref="C51:G51"/>
    <mergeCell ref="C52:G52"/>
    <mergeCell ref="C63:G63"/>
    <mergeCell ref="C53:G53"/>
    <mergeCell ref="C54:G54"/>
    <mergeCell ref="C55:G55"/>
    <mergeCell ref="C56:G56"/>
    <mergeCell ref="C57:G57"/>
    <mergeCell ref="A65:B65"/>
    <mergeCell ref="C59:G59"/>
    <mergeCell ref="C60:G60"/>
    <mergeCell ref="C61:G61"/>
    <mergeCell ref="C62:G62"/>
  </mergeCells>
  <pageMargins left="1.02" right="0.62" top="0.64" bottom="0.35" header="0.23622047244094488" footer="0.19685039370078741"/>
  <pageSetup paperSize="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07"/>
  <sheetViews>
    <sheetView workbookViewId="0">
      <selection activeCell="J67" sqref="J67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28.5" customHeight="1" x14ac:dyDescent="0.2">
      <c r="A4" s="127" t="s">
        <v>251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J8+J23+J32+J34+J38+J43</f>
        <v>8883712000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hidden="1" x14ac:dyDescent="0.2">
      <c r="A38" s="76">
        <v>5</v>
      </c>
      <c r="B38" s="31" t="s">
        <v>20</v>
      </c>
      <c r="C38" s="81"/>
      <c r="D38" s="82"/>
      <c r="E38" s="82"/>
      <c r="F38" s="82"/>
      <c r="G38" s="83"/>
      <c r="H38" s="70"/>
      <c r="I38" s="96" t="s">
        <v>166</v>
      </c>
      <c r="J38" s="96">
        <f>SUM(J39:J42)</f>
        <v>4730000000</v>
      </c>
    </row>
    <row r="39" spans="1:10" ht="28.5" hidden="1" x14ac:dyDescent="0.2">
      <c r="A39" s="75">
        <v>27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hidden="1" x14ac:dyDescent="0.2">
      <c r="A40" s="62">
        <v>28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hidden="1" x14ac:dyDescent="0.2">
      <c r="A41" s="75">
        <v>29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hidden="1" x14ac:dyDescent="0.2">
      <c r="A42" s="62">
        <v>30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s="3" customFormat="1" ht="30" x14ac:dyDescent="0.25">
      <c r="A43" s="86">
        <v>1</v>
      </c>
      <c r="B43" s="30" t="s">
        <v>22</v>
      </c>
      <c r="C43" s="32"/>
      <c r="D43" s="33"/>
      <c r="E43" s="33"/>
      <c r="F43" s="33"/>
      <c r="G43" s="34"/>
      <c r="H43" s="71"/>
      <c r="I43" s="97" t="s">
        <v>165</v>
      </c>
      <c r="J43" s="99">
        <f>SUM(J44:J62)</f>
        <v>2691000000</v>
      </c>
    </row>
    <row r="44" spans="1:10" hidden="1" x14ac:dyDescent="0.2">
      <c r="A44" s="62">
        <v>31</v>
      </c>
      <c r="B44" s="37" t="s">
        <v>53</v>
      </c>
      <c r="C44" s="122" t="s">
        <v>118</v>
      </c>
      <c r="D44" s="123"/>
      <c r="E44" s="123"/>
      <c r="F44" s="123"/>
      <c r="G44" s="124"/>
      <c r="H44" s="68" t="s">
        <v>113</v>
      </c>
      <c r="I44" s="41" t="s">
        <v>157</v>
      </c>
      <c r="J44" s="41">
        <v>256000000</v>
      </c>
    </row>
    <row r="45" spans="1:10" hidden="1" x14ac:dyDescent="0.2">
      <c r="A45" s="63"/>
      <c r="B45" s="35"/>
      <c r="C45" s="122" t="s">
        <v>119</v>
      </c>
      <c r="D45" s="123"/>
      <c r="E45" s="123"/>
      <c r="F45" s="123"/>
      <c r="G45" s="124"/>
      <c r="H45" s="93">
        <v>1</v>
      </c>
      <c r="I45" s="41" t="str">
        <f>I44</f>
        <v>Diklat TF</v>
      </c>
      <c r="J45" s="41"/>
    </row>
    <row r="46" spans="1:10" ht="28.5" hidden="1" x14ac:dyDescent="0.2">
      <c r="A46" s="85">
        <v>32</v>
      </c>
      <c r="B46" s="16" t="s">
        <v>75</v>
      </c>
      <c r="C46" s="122" t="s">
        <v>120</v>
      </c>
      <c r="D46" s="123"/>
      <c r="E46" s="123"/>
      <c r="F46" s="123"/>
      <c r="G46" s="124"/>
      <c r="H46" s="68" t="s">
        <v>146</v>
      </c>
      <c r="I46" s="41" t="s">
        <v>158</v>
      </c>
      <c r="J46" s="41">
        <v>260000000</v>
      </c>
    </row>
    <row r="47" spans="1:10" ht="28.5" hidden="1" x14ac:dyDescent="0.2">
      <c r="A47" s="84"/>
      <c r="B47" s="15"/>
      <c r="C47" s="122" t="s">
        <v>121</v>
      </c>
      <c r="D47" s="123"/>
      <c r="E47" s="123"/>
      <c r="F47" s="123"/>
      <c r="G47" s="124"/>
      <c r="H47" s="68" t="s">
        <v>147</v>
      </c>
      <c r="I47" s="41" t="str">
        <f>I46</f>
        <v>Pembinaan Pegawai</v>
      </c>
      <c r="J47" s="41"/>
    </row>
    <row r="48" spans="1:10" ht="28.5" hidden="1" x14ac:dyDescent="0.2">
      <c r="A48" s="84"/>
      <c r="B48" s="15"/>
      <c r="C48" s="122" t="s">
        <v>122</v>
      </c>
      <c r="D48" s="123"/>
      <c r="E48" s="123"/>
      <c r="F48" s="123"/>
      <c r="G48" s="124"/>
      <c r="H48" s="68" t="s">
        <v>146</v>
      </c>
      <c r="I48" s="41" t="str">
        <f>I47</f>
        <v>Pembinaan Pegawai</v>
      </c>
      <c r="J48" s="41"/>
    </row>
    <row r="49" spans="1:10" ht="28.5" hidden="1" x14ac:dyDescent="0.2">
      <c r="A49" s="80"/>
      <c r="B49" s="20"/>
      <c r="C49" s="122" t="s">
        <v>123</v>
      </c>
      <c r="D49" s="123"/>
      <c r="E49" s="123"/>
      <c r="F49" s="123"/>
      <c r="G49" s="124"/>
      <c r="H49" s="68" t="s">
        <v>148</v>
      </c>
      <c r="I49" s="41" t="str">
        <f>I48</f>
        <v>Pembinaan Pegawai</v>
      </c>
      <c r="J49" s="41"/>
    </row>
    <row r="50" spans="1:10" ht="28.5" hidden="1" x14ac:dyDescent="0.2">
      <c r="A50" s="85">
        <v>33</v>
      </c>
      <c r="B50" s="16" t="s">
        <v>76</v>
      </c>
      <c r="C50" s="122" t="s">
        <v>124</v>
      </c>
      <c r="D50" s="123"/>
      <c r="E50" s="123"/>
      <c r="F50" s="123"/>
      <c r="G50" s="124"/>
      <c r="H50" s="68" t="s">
        <v>131</v>
      </c>
      <c r="I50" s="41" t="s">
        <v>159</v>
      </c>
      <c r="J50" s="41">
        <v>800000000</v>
      </c>
    </row>
    <row r="51" spans="1:10" hidden="1" x14ac:dyDescent="0.2">
      <c r="A51" s="84"/>
      <c r="B51" s="15"/>
      <c r="C51" s="122" t="s">
        <v>125</v>
      </c>
      <c r="D51" s="123"/>
      <c r="E51" s="123"/>
      <c r="F51" s="123"/>
      <c r="G51" s="124"/>
      <c r="H51" s="68" t="s">
        <v>128</v>
      </c>
      <c r="I51" s="41" t="str">
        <f>I50</f>
        <v>Jabatan</v>
      </c>
      <c r="J51" s="41"/>
    </row>
    <row r="52" spans="1:10" hidden="1" x14ac:dyDescent="0.2">
      <c r="A52" s="84"/>
      <c r="B52" s="15"/>
      <c r="C52" s="122" t="s">
        <v>126</v>
      </c>
      <c r="D52" s="123"/>
      <c r="E52" s="123"/>
      <c r="F52" s="123"/>
      <c r="G52" s="124"/>
      <c r="H52" s="68" t="s">
        <v>129</v>
      </c>
      <c r="I52" s="41" t="str">
        <f>I51</f>
        <v>Jabatan</v>
      </c>
      <c r="J52" s="41"/>
    </row>
    <row r="53" spans="1:10" hidden="1" x14ac:dyDescent="0.2">
      <c r="A53" s="80"/>
      <c r="B53" s="20"/>
      <c r="C53" s="122" t="s">
        <v>127</v>
      </c>
      <c r="D53" s="123"/>
      <c r="E53" s="123"/>
      <c r="F53" s="123"/>
      <c r="G53" s="124"/>
      <c r="H53" s="68" t="s">
        <v>130</v>
      </c>
      <c r="I53" s="41" t="str">
        <f>I52</f>
        <v>Jabatan</v>
      </c>
      <c r="J53" s="41"/>
    </row>
    <row r="54" spans="1:10" ht="28.5" x14ac:dyDescent="0.2">
      <c r="A54" s="75">
        <v>1</v>
      </c>
      <c r="B54" s="77" t="s">
        <v>77</v>
      </c>
      <c r="C54" s="122" t="s">
        <v>132</v>
      </c>
      <c r="D54" s="123"/>
      <c r="E54" s="123"/>
      <c r="F54" s="123"/>
      <c r="G54" s="124"/>
      <c r="H54" s="93">
        <v>1</v>
      </c>
      <c r="I54" s="41" t="s">
        <v>160</v>
      </c>
      <c r="J54" s="41">
        <v>750000000</v>
      </c>
    </row>
    <row r="55" spans="1:10" ht="28.5" hidden="1" x14ac:dyDescent="0.2">
      <c r="A55" s="62">
        <v>35</v>
      </c>
      <c r="B55" s="16" t="s">
        <v>78</v>
      </c>
      <c r="C55" s="122" t="s">
        <v>133</v>
      </c>
      <c r="D55" s="123"/>
      <c r="E55" s="123"/>
      <c r="F55" s="123"/>
      <c r="G55" s="124"/>
      <c r="H55" s="68" t="s">
        <v>135</v>
      </c>
      <c r="I55" s="41" t="s">
        <v>161</v>
      </c>
      <c r="J55" s="41">
        <v>150000000</v>
      </c>
    </row>
    <row r="56" spans="1:10" hidden="1" x14ac:dyDescent="0.2">
      <c r="A56" s="80"/>
      <c r="B56" s="20"/>
      <c r="C56" s="122" t="s">
        <v>134</v>
      </c>
      <c r="D56" s="123"/>
      <c r="E56" s="123"/>
      <c r="F56" s="123"/>
      <c r="G56" s="124"/>
      <c r="H56" s="93">
        <v>1</v>
      </c>
      <c r="I56" s="41" t="s">
        <v>161</v>
      </c>
      <c r="J56" s="41"/>
    </row>
    <row r="57" spans="1:10" ht="42.75" hidden="1" x14ac:dyDescent="0.2">
      <c r="A57" s="62">
        <v>36</v>
      </c>
      <c r="B57" s="37" t="s">
        <v>79</v>
      </c>
      <c r="C57" s="122" t="s">
        <v>136</v>
      </c>
      <c r="D57" s="123"/>
      <c r="E57" s="123"/>
      <c r="F57" s="123"/>
      <c r="G57" s="124"/>
      <c r="H57" s="68" t="s">
        <v>137</v>
      </c>
      <c r="I57" s="41" t="s">
        <v>162</v>
      </c>
      <c r="J57" s="41">
        <v>220000000</v>
      </c>
    </row>
    <row r="58" spans="1:10" ht="42.75" hidden="1" x14ac:dyDescent="0.2">
      <c r="A58" s="84"/>
      <c r="B58" s="100"/>
      <c r="C58" s="122" t="s">
        <v>138</v>
      </c>
      <c r="D58" s="123"/>
      <c r="E58" s="123"/>
      <c r="F58" s="123"/>
      <c r="G58" s="124"/>
      <c r="H58" s="93">
        <v>1</v>
      </c>
      <c r="I58" s="41" t="str">
        <f>I57</f>
        <v>Adm Kesejahteraan Pegawai</v>
      </c>
      <c r="J58" s="41"/>
    </row>
    <row r="59" spans="1:10" ht="42.75" hidden="1" x14ac:dyDescent="0.2">
      <c r="A59" s="84"/>
      <c r="B59" s="100"/>
      <c r="C59" s="122" t="s">
        <v>139</v>
      </c>
      <c r="D59" s="123"/>
      <c r="E59" s="123"/>
      <c r="F59" s="123"/>
      <c r="G59" s="124"/>
      <c r="H59" s="93">
        <v>1</v>
      </c>
      <c r="I59" s="41" t="str">
        <f>I58</f>
        <v>Adm Kesejahteraan Pegawai</v>
      </c>
      <c r="J59" s="41"/>
    </row>
    <row r="60" spans="1:10" ht="42.75" hidden="1" x14ac:dyDescent="0.2">
      <c r="A60" s="101"/>
      <c r="B60" s="36"/>
      <c r="C60" s="122" t="s">
        <v>140</v>
      </c>
      <c r="D60" s="123"/>
      <c r="E60" s="123"/>
      <c r="F60" s="123"/>
      <c r="G60" s="124"/>
      <c r="H60" s="94">
        <v>1</v>
      </c>
      <c r="I60" s="41" t="str">
        <f>I59</f>
        <v>Adm Kesejahteraan Pegawai</v>
      </c>
      <c r="J60" s="41"/>
    </row>
    <row r="61" spans="1:10" ht="28.5" hidden="1" x14ac:dyDescent="0.2">
      <c r="A61" s="75">
        <v>37</v>
      </c>
      <c r="B61" s="24" t="s">
        <v>80</v>
      </c>
      <c r="C61" s="122" t="s">
        <v>141</v>
      </c>
      <c r="D61" s="123"/>
      <c r="E61" s="123"/>
      <c r="F61" s="123"/>
      <c r="G61" s="124"/>
      <c r="H61" s="95">
        <v>1</v>
      </c>
      <c r="I61" s="41" t="s">
        <v>163</v>
      </c>
      <c r="J61" s="41">
        <v>110000000</v>
      </c>
    </row>
    <row r="62" spans="1:10" ht="28.5" hidden="1" x14ac:dyDescent="0.2">
      <c r="A62" s="62">
        <v>38</v>
      </c>
      <c r="B62" s="37" t="s">
        <v>81</v>
      </c>
      <c r="C62" s="122" t="s">
        <v>142</v>
      </c>
      <c r="D62" s="123"/>
      <c r="E62" s="123"/>
      <c r="F62" s="123"/>
      <c r="G62" s="124"/>
      <c r="H62" s="68" t="s">
        <v>143</v>
      </c>
      <c r="I62" s="41" t="s">
        <v>164</v>
      </c>
      <c r="J62" s="41">
        <v>145000000</v>
      </c>
    </row>
    <row r="63" spans="1:10" hidden="1" x14ac:dyDescent="0.2">
      <c r="A63" s="101"/>
      <c r="B63" s="20"/>
      <c r="C63" s="122" t="s">
        <v>144</v>
      </c>
      <c r="D63" s="123"/>
      <c r="E63" s="123"/>
      <c r="F63" s="123"/>
      <c r="G63" s="124"/>
      <c r="H63" s="68" t="s">
        <v>145</v>
      </c>
      <c r="I63" s="41" t="str">
        <f>I62</f>
        <v>Lahta</v>
      </c>
      <c r="J63" s="41"/>
    </row>
    <row r="65" spans="1:10" ht="15" x14ac:dyDescent="0.25">
      <c r="A65" s="134" t="s">
        <v>225</v>
      </c>
      <c r="B65" s="134"/>
      <c r="C65" s="2"/>
      <c r="D65" s="2"/>
      <c r="E65" s="2"/>
      <c r="F65" s="2" t="s">
        <v>5</v>
      </c>
      <c r="G65" s="2"/>
      <c r="H65" s="72" t="s">
        <v>6</v>
      </c>
      <c r="I65" s="1"/>
      <c r="J65" s="1"/>
    </row>
    <row r="66" spans="1:10" x14ac:dyDescent="0.2">
      <c r="I66" s="1"/>
      <c r="J66" s="1"/>
    </row>
    <row r="67" spans="1:10" ht="63.75" customHeight="1" x14ac:dyDescent="0.2">
      <c r="A67" s="92" t="s">
        <v>18</v>
      </c>
      <c r="B67" s="79" t="str">
        <f>B54</f>
        <v>Pengadaan Aparatur Sipil Negara</v>
      </c>
      <c r="D67" s="79"/>
      <c r="E67" s="11" t="s">
        <v>14</v>
      </c>
      <c r="F67" s="44">
        <f>J54</f>
        <v>750000000</v>
      </c>
      <c r="H67" s="73" t="s">
        <v>171</v>
      </c>
      <c r="I67" s="1"/>
      <c r="J67" s="1"/>
    </row>
    <row r="68" spans="1:10" ht="14.25" customHeight="1" x14ac:dyDescent="0.2">
      <c r="A68" s="92"/>
      <c r="B68" s="79"/>
      <c r="D68" s="79"/>
      <c r="E68" s="11"/>
      <c r="F68" s="44"/>
      <c r="H68" s="73"/>
      <c r="I68" s="1"/>
      <c r="J68" s="1"/>
    </row>
    <row r="69" spans="1:10" x14ac:dyDescent="0.2">
      <c r="A69" s="92"/>
      <c r="B69" s="79"/>
      <c r="D69" s="79"/>
      <c r="E69" s="11"/>
      <c r="F69" s="10"/>
      <c r="H69" s="73"/>
      <c r="I69" s="1"/>
      <c r="J69" s="1"/>
    </row>
    <row r="70" spans="1:10" x14ac:dyDescent="0.2">
      <c r="A70" s="92"/>
      <c r="B70" s="79"/>
      <c r="D70" s="79"/>
      <c r="E70" s="11"/>
      <c r="F70" s="10"/>
      <c r="G70" s="3" t="s">
        <v>170</v>
      </c>
      <c r="H70" s="73"/>
      <c r="I70" s="1"/>
      <c r="J70" s="1"/>
    </row>
    <row r="71" spans="1:10" x14ac:dyDescent="0.2">
      <c r="A71" s="92"/>
      <c r="B71" s="3"/>
      <c r="D71" s="79"/>
      <c r="E71" s="11"/>
      <c r="F71" s="10"/>
      <c r="H71" s="73"/>
      <c r="I71" s="1"/>
      <c r="J71" s="1"/>
    </row>
    <row r="72" spans="1:10" x14ac:dyDescent="0.2">
      <c r="B72" s="3" t="s">
        <v>47</v>
      </c>
      <c r="G72" s="3" t="s">
        <v>10</v>
      </c>
      <c r="I72" s="1"/>
      <c r="J72" s="1"/>
    </row>
    <row r="73" spans="1:10" x14ac:dyDescent="0.2">
      <c r="B73" s="3" t="s">
        <v>213</v>
      </c>
      <c r="G73" s="3" t="s">
        <v>254</v>
      </c>
      <c r="I73" s="1"/>
      <c r="J73" s="1"/>
    </row>
    <row r="74" spans="1:10" x14ac:dyDescent="0.2">
      <c r="B74" s="3" t="s">
        <v>241</v>
      </c>
      <c r="G74" s="3" t="s">
        <v>255</v>
      </c>
      <c r="I74" s="1"/>
      <c r="J74" s="1"/>
    </row>
    <row r="75" spans="1:10" x14ac:dyDescent="0.2">
      <c r="B75" s="3"/>
      <c r="C75" s="3"/>
      <c r="D75" s="3"/>
      <c r="E75" s="3"/>
      <c r="F75" s="3"/>
      <c r="G75" s="3"/>
      <c r="I75" s="1"/>
      <c r="J75" s="1"/>
    </row>
    <row r="76" spans="1:10" x14ac:dyDescent="0.2">
      <c r="C76" s="3"/>
      <c r="D76" s="3"/>
      <c r="E76" s="3"/>
      <c r="F76" s="3"/>
      <c r="I76" s="1"/>
      <c r="J76" s="1"/>
    </row>
    <row r="77" spans="1:10" x14ac:dyDescent="0.2">
      <c r="C77" s="3"/>
      <c r="D77" s="3"/>
      <c r="E77" s="3"/>
      <c r="F77" s="3"/>
      <c r="I77" s="1"/>
      <c r="J77" s="1"/>
    </row>
    <row r="78" spans="1:10" ht="15" x14ac:dyDescent="0.25">
      <c r="B78" s="6" t="s">
        <v>252</v>
      </c>
      <c r="C78" s="3"/>
      <c r="D78" s="3"/>
      <c r="E78" s="3"/>
      <c r="F78" s="3"/>
      <c r="G78" s="6" t="s">
        <v>256</v>
      </c>
      <c r="I78" s="1"/>
      <c r="J78" s="1"/>
    </row>
    <row r="79" spans="1:10" x14ac:dyDescent="0.2">
      <c r="B79" s="3" t="s">
        <v>253</v>
      </c>
      <c r="C79" s="3"/>
      <c r="D79" s="3"/>
      <c r="E79" s="3"/>
      <c r="F79" s="3"/>
      <c r="G79" s="3" t="s">
        <v>223</v>
      </c>
      <c r="I79" s="1"/>
      <c r="J79" s="1"/>
    </row>
    <row r="80" spans="1:10" x14ac:dyDescent="0.2">
      <c r="B80" s="3" t="s">
        <v>212</v>
      </c>
      <c r="C80" s="3"/>
      <c r="D80" s="3"/>
      <c r="E80" s="3"/>
      <c r="F80" s="3"/>
      <c r="G80" s="3" t="s">
        <v>257</v>
      </c>
      <c r="I80" s="1"/>
      <c r="J80" s="1"/>
    </row>
    <row r="81" spans="1:10" ht="15" x14ac:dyDescent="0.25">
      <c r="A81" s="1"/>
      <c r="C81" s="91"/>
      <c r="D81" s="91"/>
      <c r="E81" s="91"/>
      <c r="F81" s="91"/>
      <c r="H81" s="1"/>
      <c r="I81" s="1"/>
      <c r="J81" s="1"/>
    </row>
    <row r="82" spans="1:10" x14ac:dyDescent="0.2">
      <c r="A82" s="1"/>
      <c r="H82" s="1"/>
      <c r="I82" s="1"/>
      <c r="J82" s="1"/>
    </row>
    <row r="83" spans="1:10" x14ac:dyDescent="0.2">
      <c r="A83" s="1"/>
      <c r="H83" s="1"/>
      <c r="I83" s="1"/>
      <c r="J83" s="1"/>
    </row>
    <row r="84" spans="1:10" x14ac:dyDescent="0.2">
      <c r="A84" s="1"/>
      <c r="H84" s="1"/>
      <c r="I84" s="1"/>
      <c r="J84" s="1"/>
    </row>
    <row r="85" spans="1:10" x14ac:dyDescent="0.2">
      <c r="A85" s="1"/>
      <c r="H85" s="1"/>
      <c r="I85" s="1"/>
      <c r="J85" s="1"/>
    </row>
    <row r="86" spans="1:10" x14ac:dyDescent="0.2">
      <c r="A86" s="1"/>
      <c r="H86" s="1"/>
      <c r="I86" s="1"/>
      <c r="J86" s="1"/>
    </row>
    <row r="87" spans="1:10" x14ac:dyDescent="0.2">
      <c r="A87" s="1"/>
      <c r="H87" s="1"/>
      <c r="I87" s="1"/>
      <c r="J87" s="1"/>
    </row>
    <row r="88" spans="1:10" x14ac:dyDescent="0.2">
      <c r="A88" s="1"/>
      <c r="H88" s="1"/>
      <c r="I88" s="1"/>
      <c r="J88" s="1"/>
    </row>
    <row r="89" spans="1:10" x14ac:dyDescent="0.2">
      <c r="A89" s="1"/>
      <c r="H89" s="1"/>
      <c r="I89" s="1"/>
      <c r="J89" s="1"/>
    </row>
    <row r="90" spans="1:10" x14ac:dyDescent="0.2">
      <c r="A90" s="1"/>
      <c r="H90" s="1"/>
      <c r="I90" s="1"/>
      <c r="J90" s="1"/>
    </row>
    <row r="91" spans="1:10" x14ac:dyDescent="0.2">
      <c r="A91" s="1"/>
      <c r="H91" s="1"/>
      <c r="I91" s="1"/>
      <c r="J91" s="1"/>
    </row>
    <row r="92" spans="1:10" x14ac:dyDescent="0.2">
      <c r="A92" s="1"/>
      <c r="H92" s="1"/>
      <c r="I92" s="1"/>
      <c r="J92" s="1"/>
    </row>
    <row r="93" spans="1:10" x14ac:dyDescent="0.2">
      <c r="A93" s="1"/>
      <c r="H93" s="1"/>
      <c r="I93" s="1"/>
      <c r="J93" s="1"/>
    </row>
    <row r="94" spans="1:10" x14ac:dyDescent="0.2">
      <c r="A94" s="1"/>
      <c r="H94" s="1"/>
      <c r="I94" s="1"/>
      <c r="J94" s="1"/>
    </row>
    <row r="95" spans="1:10" x14ac:dyDescent="0.2">
      <c r="A95" s="1"/>
      <c r="H95" s="1"/>
      <c r="I95" s="1"/>
      <c r="J95" s="1"/>
    </row>
    <row r="96" spans="1:10" x14ac:dyDescent="0.2">
      <c r="A96" s="1"/>
      <c r="H96" s="1"/>
      <c r="I96" s="1"/>
      <c r="J96" s="1"/>
    </row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</sheetData>
  <autoFilter ref="A4:I63">
    <filterColumn colId="0" showButton="0"/>
    <filterColumn colId="1" showButton="0"/>
    <filterColumn colId="2" showButton="0"/>
    <filterColumn colId="8">
      <filters blank="1">
        <filter val="Bidang"/>
        <filter val="Perencanaan Pegawai"/>
      </filters>
    </filterColumn>
  </autoFilter>
  <mergeCells count="60">
    <mergeCell ref="A2:H2"/>
    <mergeCell ref="A3:H3"/>
    <mergeCell ref="A4:D4"/>
    <mergeCell ref="C6:G6"/>
    <mergeCell ref="C18:G18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30:G30"/>
    <mergeCell ref="C31:G31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2:G32"/>
    <mergeCell ref="C33:G33"/>
    <mergeCell ref="C34:G34"/>
    <mergeCell ref="C35:G35"/>
    <mergeCell ref="C36:G36"/>
    <mergeCell ref="C37:G37"/>
    <mergeCell ref="C39:G39"/>
    <mergeCell ref="C40:G40"/>
    <mergeCell ref="C41:G41"/>
    <mergeCell ref="C42:G42"/>
    <mergeCell ref="C54:G54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5:G55"/>
    <mergeCell ref="C56:G56"/>
    <mergeCell ref="C57:G57"/>
    <mergeCell ref="C58:G58"/>
    <mergeCell ref="C59:G59"/>
    <mergeCell ref="A65:B65"/>
    <mergeCell ref="C60:G60"/>
    <mergeCell ref="C61:G61"/>
    <mergeCell ref="C62:G62"/>
    <mergeCell ref="C63:G63"/>
  </mergeCells>
  <pageMargins left="1.02" right="0.62" top="0.64" bottom="0.35" header="0.23622047244094488" footer="0.19685039370078741"/>
  <pageSetup paperSize="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06"/>
  <sheetViews>
    <sheetView workbookViewId="0">
      <selection activeCell="J64" sqref="J64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24.75" customHeight="1" x14ac:dyDescent="0.2">
      <c r="A4" s="8" t="s">
        <v>258</v>
      </c>
      <c r="B4" s="8"/>
      <c r="C4" s="8"/>
      <c r="D4" s="8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hidden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J8+J23+J32+J34+J38+J43</f>
        <v>8883712000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hidden="1" x14ac:dyDescent="0.2">
      <c r="A38" s="76">
        <v>5</v>
      </c>
      <c r="B38" s="31" t="s">
        <v>20</v>
      </c>
      <c r="C38" s="81"/>
      <c r="D38" s="82"/>
      <c r="E38" s="82"/>
      <c r="F38" s="82"/>
      <c r="G38" s="83"/>
      <c r="H38" s="70"/>
      <c r="I38" s="96" t="s">
        <v>166</v>
      </c>
      <c r="J38" s="96">
        <f>SUM(J39:J42)</f>
        <v>4730000000</v>
      </c>
    </row>
    <row r="39" spans="1:10" ht="28.5" hidden="1" x14ac:dyDescent="0.2">
      <c r="A39" s="75">
        <v>27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hidden="1" x14ac:dyDescent="0.2">
      <c r="A40" s="62">
        <v>28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hidden="1" x14ac:dyDescent="0.2">
      <c r="A41" s="75">
        <v>29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hidden="1" x14ac:dyDescent="0.2">
      <c r="A42" s="62">
        <v>30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s="3" customFormat="1" ht="30" x14ac:dyDescent="0.25">
      <c r="A43" s="86">
        <v>1</v>
      </c>
      <c r="B43" s="30" t="s">
        <v>22</v>
      </c>
      <c r="C43" s="32"/>
      <c r="D43" s="33"/>
      <c r="E43" s="33"/>
      <c r="F43" s="33"/>
      <c r="G43" s="34"/>
      <c r="H43" s="71"/>
      <c r="I43" s="97" t="s">
        <v>165</v>
      </c>
      <c r="J43" s="99">
        <f>SUM(J44:J62)</f>
        <v>2691000000</v>
      </c>
    </row>
    <row r="44" spans="1:10" hidden="1" x14ac:dyDescent="0.2">
      <c r="A44" s="62">
        <v>31</v>
      </c>
      <c r="B44" s="37" t="s">
        <v>53</v>
      </c>
      <c r="C44" s="122" t="s">
        <v>118</v>
      </c>
      <c r="D44" s="123"/>
      <c r="E44" s="123"/>
      <c r="F44" s="123"/>
      <c r="G44" s="124"/>
      <c r="H44" s="68" t="s">
        <v>113</v>
      </c>
      <c r="I44" s="41" t="s">
        <v>157</v>
      </c>
      <c r="J44" s="41">
        <v>256000000</v>
      </c>
    </row>
    <row r="45" spans="1:10" hidden="1" x14ac:dyDescent="0.2">
      <c r="A45" s="63"/>
      <c r="B45" s="35"/>
      <c r="C45" s="122" t="s">
        <v>119</v>
      </c>
      <c r="D45" s="123"/>
      <c r="E45" s="123"/>
      <c r="F45" s="123"/>
      <c r="G45" s="124"/>
      <c r="H45" s="93">
        <v>1</v>
      </c>
      <c r="I45" s="41" t="str">
        <f>I44</f>
        <v>Diklat TF</v>
      </c>
      <c r="J45" s="41"/>
    </row>
    <row r="46" spans="1:10" ht="28.5" hidden="1" x14ac:dyDescent="0.2">
      <c r="A46" s="85">
        <v>32</v>
      </c>
      <c r="B46" s="16" t="s">
        <v>75</v>
      </c>
      <c r="C46" s="122" t="s">
        <v>120</v>
      </c>
      <c r="D46" s="123"/>
      <c r="E46" s="123"/>
      <c r="F46" s="123"/>
      <c r="G46" s="124"/>
      <c r="H46" s="68" t="s">
        <v>146</v>
      </c>
      <c r="I46" s="41" t="s">
        <v>158</v>
      </c>
      <c r="J46" s="41">
        <v>260000000</v>
      </c>
    </row>
    <row r="47" spans="1:10" ht="28.5" hidden="1" x14ac:dyDescent="0.2">
      <c r="A47" s="84"/>
      <c r="B47" s="15"/>
      <c r="C47" s="122" t="s">
        <v>121</v>
      </c>
      <c r="D47" s="123"/>
      <c r="E47" s="123"/>
      <c r="F47" s="123"/>
      <c r="G47" s="124"/>
      <c r="H47" s="68" t="s">
        <v>147</v>
      </c>
      <c r="I47" s="41" t="str">
        <f>I46</f>
        <v>Pembinaan Pegawai</v>
      </c>
      <c r="J47" s="41"/>
    </row>
    <row r="48" spans="1:10" ht="28.5" hidden="1" x14ac:dyDescent="0.2">
      <c r="A48" s="84"/>
      <c r="B48" s="15"/>
      <c r="C48" s="122" t="s">
        <v>122</v>
      </c>
      <c r="D48" s="123"/>
      <c r="E48" s="123"/>
      <c r="F48" s="123"/>
      <c r="G48" s="124"/>
      <c r="H48" s="68" t="s">
        <v>146</v>
      </c>
      <c r="I48" s="41" t="str">
        <f>I47</f>
        <v>Pembinaan Pegawai</v>
      </c>
      <c r="J48" s="41"/>
    </row>
    <row r="49" spans="1:10" ht="28.5" hidden="1" x14ac:dyDescent="0.2">
      <c r="A49" s="80"/>
      <c r="B49" s="20"/>
      <c r="C49" s="122" t="s">
        <v>123</v>
      </c>
      <c r="D49" s="123"/>
      <c r="E49" s="123"/>
      <c r="F49" s="123"/>
      <c r="G49" s="124"/>
      <c r="H49" s="68" t="s">
        <v>148</v>
      </c>
      <c r="I49" s="41" t="str">
        <f>I48</f>
        <v>Pembinaan Pegawai</v>
      </c>
      <c r="J49" s="41"/>
    </row>
    <row r="50" spans="1:10" ht="28.5" hidden="1" x14ac:dyDescent="0.2">
      <c r="A50" s="85">
        <v>33</v>
      </c>
      <c r="B50" s="16" t="s">
        <v>76</v>
      </c>
      <c r="C50" s="122" t="s">
        <v>124</v>
      </c>
      <c r="D50" s="123"/>
      <c r="E50" s="123"/>
      <c r="F50" s="123"/>
      <c r="G50" s="124"/>
      <c r="H50" s="68" t="s">
        <v>131</v>
      </c>
      <c r="I50" s="41" t="s">
        <v>159</v>
      </c>
      <c r="J50" s="41">
        <v>800000000</v>
      </c>
    </row>
    <row r="51" spans="1:10" hidden="1" x14ac:dyDescent="0.2">
      <c r="A51" s="84"/>
      <c r="B51" s="15"/>
      <c r="C51" s="122" t="s">
        <v>125</v>
      </c>
      <c r="D51" s="123"/>
      <c r="E51" s="123"/>
      <c r="F51" s="123"/>
      <c r="G51" s="124"/>
      <c r="H51" s="68" t="s">
        <v>128</v>
      </c>
      <c r="I51" s="41" t="str">
        <f>I50</f>
        <v>Jabatan</v>
      </c>
      <c r="J51" s="41"/>
    </row>
    <row r="52" spans="1:10" hidden="1" x14ac:dyDescent="0.2">
      <c r="A52" s="84"/>
      <c r="B52" s="15"/>
      <c r="C52" s="122" t="s">
        <v>126</v>
      </c>
      <c r="D52" s="123"/>
      <c r="E52" s="123"/>
      <c r="F52" s="123"/>
      <c r="G52" s="124"/>
      <c r="H52" s="68" t="s">
        <v>129</v>
      </c>
      <c r="I52" s="41" t="str">
        <f>I51</f>
        <v>Jabatan</v>
      </c>
      <c r="J52" s="41"/>
    </row>
    <row r="53" spans="1:10" hidden="1" x14ac:dyDescent="0.2">
      <c r="A53" s="80"/>
      <c r="B53" s="20"/>
      <c r="C53" s="122" t="s">
        <v>127</v>
      </c>
      <c r="D53" s="123"/>
      <c r="E53" s="123"/>
      <c r="F53" s="123"/>
      <c r="G53" s="124"/>
      <c r="H53" s="68" t="s">
        <v>130</v>
      </c>
      <c r="I53" s="41" t="str">
        <f>I52</f>
        <v>Jabatan</v>
      </c>
      <c r="J53" s="41"/>
    </row>
    <row r="54" spans="1:10" ht="28.5" hidden="1" x14ac:dyDescent="0.2">
      <c r="A54" s="75">
        <v>34</v>
      </c>
      <c r="B54" s="77" t="s">
        <v>77</v>
      </c>
      <c r="C54" s="122" t="s">
        <v>132</v>
      </c>
      <c r="D54" s="123"/>
      <c r="E54" s="123"/>
      <c r="F54" s="123"/>
      <c r="G54" s="124"/>
      <c r="H54" s="93">
        <v>1</v>
      </c>
      <c r="I54" s="41" t="s">
        <v>160</v>
      </c>
      <c r="J54" s="41">
        <v>750000000</v>
      </c>
    </row>
    <row r="55" spans="1:10" ht="28.5" hidden="1" x14ac:dyDescent="0.2">
      <c r="A55" s="62">
        <v>35</v>
      </c>
      <c r="B55" s="16" t="s">
        <v>78</v>
      </c>
      <c r="C55" s="122" t="s">
        <v>133</v>
      </c>
      <c r="D55" s="123"/>
      <c r="E55" s="123"/>
      <c r="F55" s="123"/>
      <c r="G55" s="124"/>
      <c r="H55" s="68" t="s">
        <v>135</v>
      </c>
      <c r="I55" s="41" t="s">
        <v>161</v>
      </c>
      <c r="J55" s="41">
        <v>150000000</v>
      </c>
    </row>
    <row r="56" spans="1:10" hidden="1" x14ac:dyDescent="0.2">
      <c r="A56" s="80"/>
      <c r="B56" s="20"/>
      <c r="C56" s="122" t="s">
        <v>134</v>
      </c>
      <c r="D56" s="123"/>
      <c r="E56" s="123"/>
      <c r="F56" s="123"/>
      <c r="G56" s="124"/>
      <c r="H56" s="93">
        <v>1</v>
      </c>
      <c r="I56" s="41" t="s">
        <v>161</v>
      </c>
      <c r="J56" s="41"/>
    </row>
    <row r="57" spans="1:10" ht="31.5" customHeight="1" x14ac:dyDescent="0.2">
      <c r="A57" s="62">
        <v>1</v>
      </c>
      <c r="B57" s="37" t="s">
        <v>79</v>
      </c>
      <c r="C57" s="122" t="s">
        <v>136</v>
      </c>
      <c r="D57" s="123"/>
      <c r="E57" s="123"/>
      <c r="F57" s="123"/>
      <c r="G57" s="124"/>
      <c r="H57" s="68" t="s">
        <v>137</v>
      </c>
      <c r="I57" s="41" t="s">
        <v>162</v>
      </c>
      <c r="J57" s="41">
        <v>220000000</v>
      </c>
    </row>
    <row r="58" spans="1:10" ht="29.25" customHeight="1" x14ac:dyDescent="0.2">
      <c r="A58" s="84"/>
      <c r="B58" s="100"/>
      <c r="C58" s="122" t="s">
        <v>138</v>
      </c>
      <c r="D58" s="123"/>
      <c r="E58" s="123"/>
      <c r="F58" s="123"/>
      <c r="G58" s="124"/>
      <c r="H58" s="93">
        <v>1</v>
      </c>
      <c r="I58" s="41" t="str">
        <f>I57</f>
        <v>Adm Kesejahteraan Pegawai</v>
      </c>
      <c r="J58" s="41"/>
    </row>
    <row r="59" spans="1:10" ht="34.5" customHeight="1" x14ac:dyDescent="0.2">
      <c r="A59" s="84"/>
      <c r="B59" s="100"/>
      <c r="C59" s="122" t="s">
        <v>139</v>
      </c>
      <c r="D59" s="123"/>
      <c r="E59" s="123"/>
      <c r="F59" s="123"/>
      <c r="G59" s="124"/>
      <c r="H59" s="93">
        <v>1</v>
      </c>
      <c r="I59" s="41" t="str">
        <f>I58</f>
        <v>Adm Kesejahteraan Pegawai</v>
      </c>
      <c r="J59" s="41"/>
    </row>
    <row r="60" spans="1:10" ht="33" customHeight="1" x14ac:dyDescent="0.2">
      <c r="A60" s="101"/>
      <c r="B60" s="36"/>
      <c r="C60" s="122" t="s">
        <v>140</v>
      </c>
      <c r="D60" s="123"/>
      <c r="E60" s="123"/>
      <c r="F60" s="123"/>
      <c r="G60" s="124"/>
      <c r="H60" s="94">
        <v>1</v>
      </c>
      <c r="I60" s="41" t="str">
        <f>I59</f>
        <v>Adm Kesejahteraan Pegawai</v>
      </c>
      <c r="J60" s="41"/>
    </row>
    <row r="61" spans="1:10" ht="28.5" hidden="1" x14ac:dyDescent="0.2">
      <c r="A61" s="75">
        <v>37</v>
      </c>
      <c r="B61" s="24" t="s">
        <v>80</v>
      </c>
      <c r="C61" s="122" t="s">
        <v>141</v>
      </c>
      <c r="D61" s="123"/>
      <c r="E61" s="123"/>
      <c r="F61" s="123"/>
      <c r="G61" s="124"/>
      <c r="H61" s="95">
        <v>1</v>
      </c>
      <c r="I61" s="41" t="s">
        <v>163</v>
      </c>
      <c r="J61" s="41">
        <v>110000000</v>
      </c>
    </row>
    <row r="62" spans="1:10" ht="28.5" hidden="1" x14ac:dyDescent="0.2">
      <c r="A62" s="62">
        <v>38</v>
      </c>
      <c r="B62" s="37" t="s">
        <v>81</v>
      </c>
      <c r="C62" s="122" t="s">
        <v>142</v>
      </c>
      <c r="D62" s="123"/>
      <c r="E62" s="123"/>
      <c r="F62" s="123"/>
      <c r="G62" s="124"/>
      <c r="H62" s="68" t="s">
        <v>143</v>
      </c>
      <c r="I62" s="41" t="s">
        <v>164</v>
      </c>
      <c r="J62" s="41">
        <v>145000000</v>
      </c>
    </row>
    <row r="63" spans="1:10" hidden="1" x14ac:dyDescent="0.2">
      <c r="A63" s="101"/>
      <c r="B63" s="20"/>
      <c r="C63" s="122" t="s">
        <v>144</v>
      </c>
      <c r="D63" s="123"/>
      <c r="E63" s="123"/>
      <c r="F63" s="123"/>
      <c r="G63" s="124"/>
      <c r="H63" s="68" t="s">
        <v>145</v>
      </c>
      <c r="I63" s="41" t="str">
        <f>I62</f>
        <v>Lahta</v>
      </c>
      <c r="J63" s="41"/>
    </row>
    <row r="65" spans="1:10" ht="15" x14ac:dyDescent="0.25">
      <c r="A65" s="134" t="s">
        <v>225</v>
      </c>
      <c r="B65" s="134"/>
      <c r="C65" s="2"/>
      <c r="D65" s="2"/>
      <c r="E65" s="2"/>
      <c r="F65" s="2" t="s">
        <v>5</v>
      </c>
      <c r="G65" s="2"/>
      <c r="H65" s="72" t="s">
        <v>6</v>
      </c>
      <c r="I65" s="1"/>
      <c r="J65" s="1"/>
    </row>
    <row r="66" spans="1:10" x14ac:dyDescent="0.2">
      <c r="I66" s="1"/>
      <c r="J66" s="1"/>
    </row>
    <row r="67" spans="1:10" ht="61.5" customHeight="1" x14ac:dyDescent="0.2">
      <c r="A67" s="92" t="s">
        <v>18</v>
      </c>
      <c r="B67" s="118" t="str">
        <f>B57</f>
        <v>Penyelenggaraan administrasi kesejahteraan pegawai</v>
      </c>
      <c r="D67" s="79"/>
      <c r="E67" s="11" t="s">
        <v>14</v>
      </c>
      <c r="F67" s="44">
        <f>J57</f>
        <v>220000000</v>
      </c>
      <c r="H67" s="73" t="s">
        <v>171</v>
      </c>
      <c r="I67" s="1"/>
      <c r="J67" s="1"/>
    </row>
    <row r="68" spans="1:10" x14ac:dyDescent="0.2">
      <c r="A68" s="92"/>
      <c r="B68" s="79"/>
      <c r="D68" s="79"/>
      <c r="E68" s="11"/>
      <c r="F68" s="10"/>
      <c r="H68" s="73"/>
      <c r="I68" s="1"/>
      <c r="J68" s="1"/>
    </row>
    <row r="69" spans="1:10" x14ac:dyDescent="0.2">
      <c r="A69" s="92"/>
      <c r="B69" s="79"/>
      <c r="D69" s="79"/>
      <c r="E69" s="11"/>
      <c r="F69" s="10"/>
      <c r="G69" s="3" t="s">
        <v>170</v>
      </c>
      <c r="H69" s="73"/>
      <c r="I69" s="1"/>
      <c r="J69" s="1"/>
    </row>
    <row r="70" spans="1:10" x14ac:dyDescent="0.2">
      <c r="A70" s="92"/>
      <c r="B70" s="3"/>
      <c r="D70" s="79"/>
      <c r="E70" s="11"/>
      <c r="F70" s="10"/>
      <c r="H70" s="73"/>
      <c r="I70" s="1"/>
      <c r="J70" s="1"/>
    </row>
    <row r="71" spans="1:10" x14ac:dyDescent="0.2">
      <c r="B71" s="3" t="s">
        <v>47</v>
      </c>
      <c r="G71" s="3" t="s">
        <v>10</v>
      </c>
      <c r="I71" s="1"/>
      <c r="J71" s="1"/>
    </row>
    <row r="72" spans="1:10" x14ac:dyDescent="0.2">
      <c r="B72" s="3" t="s">
        <v>213</v>
      </c>
      <c r="G72" s="3" t="s">
        <v>259</v>
      </c>
      <c r="I72" s="1"/>
      <c r="J72" s="1"/>
    </row>
    <row r="73" spans="1:10" x14ac:dyDescent="0.2">
      <c r="B73" s="3" t="s">
        <v>241</v>
      </c>
      <c r="G73" s="3" t="s">
        <v>260</v>
      </c>
      <c r="I73" s="1"/>
      <c r="J73" s="1"/>
    </row>
    <row r="74" spans="1:10" x14ac:dyDescent="0.2">
      <c r="B74" s="3"/>
      <c r="C74" s="3"/>
      <c r="D74" s="3"/>
      <c r="E74" s="3"/>
      <c r="F74" s="3"/>
      <c r="G74" s="3"/>
      <c r="I74" s="1"/>
      <c r="J74" s="1"/>
    </row>
    <row r="75" spans="1:10" x14ac:dyDescent="0.2">
      <c r="C75" s="3"/>
      <c r="D75" s="3"/>
      <c r="E75" s="3"/>
      <c r="F75" s="3"/>
      <c r="I75" s="1"/>
      <c r="J75" s="1"/>
    </row>
    <row r="76" spans="1:10" x14ac:dyDescent="0.2">
      <c r="C76" s="3"/>
      <c r="D76" s="3"/>
      <c r="E76" s="3"/>
      <c r="F76" s="3"/>
      <c r="I76" s="1"/>
      <c r="J76" s="1"/>
    </row>
    <row r="77" spans="1:10" ht="15" x14ac:dyDescent="0.25">
      <c r="B77" s="6" t="s">
        <v>252</v>
      </c>
      <c r="C77" s="3"/>
      <c r="D77" s="3"/>
      <c r="E77" s="3"/>
      <c r="F77" s="3"/>
      <c r="G77" s="6" t="s">
        <v>261</v>
      </c>
      <c r="I77" s="1"/>
      <c r="J77" s="1"/>
    </row>
    <row r="78" spans="1:10" x14ac:dyDescent="0.2">
      <c r="B78" s="3" t="s">
        <v>253</v>
      </c>
      <c r="C78" s="3"/>
      <c r="D78" s="3"/>
      <c r="E78" s="3"/>
      <c r="F78" s="3"/>
      <c r="G78" s="3" t="s">
        <v>223</v>
      </c>
      <c r="I78" s="1"/>
      <c r="J78" s="1"/>
    </row>
    <row r="79" spans="1:10" x14ac:dyDescent="0.2">
      <c r="B79" s="3" t="s">
        <v>212</v>
      </c>
      <c r="C79" s="3"/>
      <c r="D79" s="3"/>
      <c r="E79" s="3"/>
      <c r="F79" s="3"/>
      <c r="G79" s="3" t="s">
        <v>262</v>
      </c>
      <c r="I79" s="1"/>
      <c r="J79" s="1"/>
    </row>
    <row r="80" spans="1:10" ht="15" x14ac:dyDescent="0.25">
      <c r="A80" s="1"/>
      <c r="C80" s="91"/>
      <c r="D80" s="91"/>
      <c r="E80" s="91"/>
      <c r="F80" s="91"/>
      <c r="H80" s="1"/>
      <c r="I80" s="1"/>
      <c r="J80" s="1"/>
    </row>
    <row r="81" spans="1:10" x14ac:dyDescent="0.2">
      <c r="A81" s="1"/>
      <c r="H81" s="1"/>
      <c r="I81" s="1"/>
      <c r="J81" s="1"/>
    </row>
    <row r="82" spans="1:10" x14ac:dyDescent="0.2">
      <c r="A82" s="1"/>
      <c r="H82" s="1"/>
      <c r="I82" s="1"/>
      <c r="J82" s="1"/>
    </row>
    <row r="83" spans="1:10" x14ac:dyDescent="0.2">
      <c r="A83" s="1"/>
      <c r="H83" s="1"/>
      <c r="I83" s="1"/>
      <c r="J83" s="1"/>
    </row>
    <row r="84" spans="1:10" x14ac:dyDescent="0.2">
      <c r="A84" s="1"/>
      <c r="H84" s="1"/>
      <c r="I84" s="1"/>
      <c r="J84" s="1"/>
    </row>
    <row r="85" spans="1:10" x14ac:dyDescent="0.2">
      <c r="A85" s="1"/>
      <c r="H85" s="1"/>
      <c r="I85" s="1"/>
      <c r="J85" s="1"/>
    </row>
    <row r="86" spans="1:10" x14ac:dyDescent="0.2">
      <c r="A86" s="1"/>
      <c r="H86" s="1"/>
      <c r="I86" s="1"/>
      <c r="J86" s="1"/>
    </row>
    <row r="87" spans="1:10" x14ac:dyDescent="0.2">
      <c r="A87" s="1"/>
      <c r="H87" s="1"/>
      <c r="I87" s="1"/>
      <c r="J87" s="1"/>
    </row>
    <row r="88" spans="1:10" x14ac:dyDescent="0.2">
      <c r="A88" s="1"/>
      <c r="H88" s="1"/>
      <c r="I88" s="1"/>
      <c r="J88" s="1"/>
    </row>
    <row r="89" spans="1:10" x14ac:dyDescent="0.2">
      <c r="A89" s="1"/>
      <c r="H89" s="1"/>
      <c r="I89" s="1"/>
      <c r="J89" s="1"/>
    </row>
    <row r="90" spans="1:10" x14ac:dyDescent="0.2">
      <c r="A90" s="1"/>
      <c r="H90" s="1"/>
      <c r="I90" s="1"/>
      <c r="J90" s="1"/>
    </row>
    <row r="91" spans="1:10" x14ac:dyDescent="0.2">
      <c r="A91" s="1"/>
      <c r="H91" s="1"/>
      <c r="I91" s="1"/>
      <c r="J91" s="1"/>
    </row>
    <row r="92" spans="1:10" x14ac:dyDescent="0.2">
      <c r="A92" s="1"/>
      <c r="H92" s="1"/>
      <c r="I92" s="1"/>
      <c r="J92" s="1"/>
    </row>
    <row r="93" spans="1:10" x14ac:dyDescent="0.2">
      <c r="A93" s="1"/>
      <c r="H93" s="1"/>
      <c r="I93" s="1"/>
      <c r="J93" s="1"/>
    </row>
    <row r="94" spans="1:10" x14ac:dyDescent="0.2">
      <c r="A94" s="1"/>
      <c r="H94" s="1"/>
      <c r="I94" s="1"/>
      <c r="J94" s="1"/>
    </row>
    <row r="95" spans="1:10" x14ac:dyDescent="0.2">
      <c r="A95" s="1"/>
      <c r="H95" s="1"/>
      <c r="I95" s="1"/>
      <c r="J95" s="1"/>
    </row>
    <row r="96" spans="1:10" x14ac:dyDescent="0.2">
      <c r="A96" s="1"/>
      <c r="H96" s="1"/>
      <c r="I96" s="1"/>
      <c r="J96" s="1"/>
    </row>
    <row r="97" spans="1:10" x14ac:dyDescent="0.2">
      <c r="A97" s="1"/>
      <c r="H97" s="1"/>
      <c r="I97" s="1"/>
      <c r="J97" s="1"/>
    </row>
    <row r="98" spans="1:10" x14ac:dyDescent="0.2">
      <c r="A98" s="1"/>
      <c r="H98" s="1"/>
      <c r="I98" s="1"/>
      <c r="J98" s="1"/>
    </row>
    <row r="99" spans="1:10" x14ac:dyDescent="0.2">
      <c r="A99" s="1"/>
      <c r="H99" s="1"/>
      <c r="I99" s="1"/>
      <c r="J99" s="1"/>
    </row>
    <row r="100" spans="1:10" x14ac:dyDescent="0.2">
      <c r="A100" s="1"/>
      <c r="H100" s="1"/>
      <c r="I100" s="1"/>
      <c r="J100" s="1"/>
    </row>
    <row r="101" spans="1:10" x14ac:dyDescent="0.2">
      <c r="A101" s="1"/>
      <c r="H101" s="1"/>
      <c r="I101" s="1"/>
      <c r="J101" s="1"/>
    </row>
    <row r="102" spans="1:10" x14ac:dyDescent="0.2">
      <c r="A102" s="1"/>
      <c r="H102" s="1"/>
      <c r="I102" s="1"/>
      <c r="J102" s="1"/>
    </row>
    <row r="103" spans="1:10" x14ac:dyDescent="0.2">
      <c r="A103" s="1"/>
      <c r="H103" s="1"/>
      <c r="I103" s="1"/>
      <c r="J103" s="1"/>
    </row>
    <row r="104" spans="1:10" x14ac:dyDescent="0.2">
      <c r="A104" s="1"/>
      <c r="H104" s="1"/>
      <c r="I104" s="1"/>
      <c r="J104" s="1"/>
    </row>
    <row r="105" spans="1:10" x14ac:dyDescent="0.2">
      <c r="A105" s="1"/>
      <c r="H105" s="1"/>
      <c r="I105" s="1"/>
      <c r="J105" s="1"/>
    </row>
    <row r="106" spans="1:10" x14ac:dyDescent="0.2">
      <c r="A106" s="1"/>
      <c r="H106" s="1"/>
      <c r="I106" s="1"/>
      <c r="J106" s="1"/>
    </row>
  </sheetData>
  <autoFilter ref="A6:J63">
    <filterColumn colId="2" showButton="0"/>
    <filterColumn colId="3" showButton="0"/>
    <filterColumn colId="4" showButton="0"/>
    <filterColumn colId="5" showButton="0"/>
    <filterColumn colId="8">
      <filters>
        <filter val="Adm Kesejahteraan Pegawai"/>
        <filter val="Bidang"/>
      </filters>
    </filterColumn>
  </autoFilter>
  <mergeCells count="59">
    <mergeCell ref="C12:G12"/>
    <mergeCell ref="A2:H2"/>
    <mergeCell ref="A3:H3"/>
    <mergeCell ref="C6:G6"/>
    <mergeCell ref="C7:G7"/>
    <mergeCell ref="C8:G8"/>
    <mergeCell ref="C9:G9"/>
    <mergeCell ref="C10:G10"/>
    <mergeCell ref="C11:G11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37:G37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44:G44"/>
    <mergeCell ref="C45:G45"/>
    <mergeCell ref="C46:G46"/>
    <mergeCell ref="C47:G47"/>
    <mergeCell ref="C39:G39"/>
    <mergeCell ref="C40:G40"/>
    <mergeCell ref="C41:G41"/>
    <mergeCell ref="C42:G42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62:G62"/>
    <mergeCell ref="C63:G63"/>
    <mergeCell ref="A65:B65"/>
    <mergeCell ref="C58:G58"/>
    <mergeCell ref="C59:G59"/>
    <mergeCell ref="C60:G60"/>
    <mergeCell ref="C61:G61"/>
  </mergeCells>
  <pageMargins left="1.02" right="0.62" top="0.64" bottom="0.35" header="0.23622047244094488" footer="0.19685039370078741"/>
  <pageSetup paperSize="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06"/>
  <sheetViews>
    <sheetView workbookViewId="0">
      <selection activeCell="F67" sqref="F67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27.75" customHeight="1" x14ac:dyDescent="0.2">
      <c r="A4" s="127" t="s">
        <v>263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hidden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J8+J23+J32+J34+J38+J43</f>
        <v>8883712000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hidden="1" x14ac:dyDescent="0.2">
      <c r="A38" s="76">
        <v>5</v>
      </c>
      <c r="B38" s="31" t="s">
        <v>20</v>
      </c>
      <c r="C38" s="81"/>
      <c r="D38" s="82"/>
      <c r="E38" s="82"/>
      <c r="F38" s="82"/>
      <c r="G38" s="83"/>
      <c r="H38" s="70"/>
      <c r="I38" s="96" t="s">
        <v>166</v>
      </c>
      <c r="J38" s="96">
        <f>SUM(J39:J42)</f>
        <v>4730000000</v>
      </c>
    </row>
    <row r="39" spans="1:10" ht="28.5" hidden="1" x14ac:dyDescent="0.2">
      <c r="A39" s="75">
        <v>27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hidden="1" x14ac:dyDescent="0.2">
      <c r="A40" s="62">
        <v>28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hidden="1" x14ac:dyDescent="0.2">
      <c r="A41" s="75">
        <v>29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hidden="1" x14ac:dyDescent="0.2">
      <c r="A42" s="62">
        <v>30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s="3" customFormat="1" ht="30" x14ac:dyDescent="0.25">
      <c r="A43" s="86">
        <v>1</v>
      </c>
      <c r="B43" s="30" t="s">
        <v>22</v>
      </c>
      <c r="C43" s="32"/>
      <c r="D43" s="33"/>
      <c r="E43" s="33"/>
      <c r="F43" s="33"/>
      <c r="G43" s="34"/>
      <c r="H43" s="71"/>
      <c r="I43" s="97" t="s">
        <v>165</v>
      </c>
      <c r="J43" s="99">
        <f>SUM(J44:J62)</f>
        <v>2691000000</v>
      </c>
    </row>
    <row r="44" spans="1:10" hidden="1" x14ac:dyDescent="0.2">
      <c r="A44" s="62">
        <v>31</v>
      </c>
      <c r="B44" s="37" t="s">
        <v>53</v>
      </c>
      <c r="C44" s="122" t="s">
        <v>118</v>
      </c>
      <c r="D44" s="123"/>
      <c r="E44" s="123"/>
      <c r="F44" s="123"/>
      <c r="G44" s="124"/>
      <c r="H44" s="68" t="s">
        <v>113</v>
      </c>
      <c r="I44" s="41" t="s">
        <v>157</v>
      </c>
      <c r="J44" s="41">
        <v>256000000</v>
      </c>
    </row>
    <row r="45" spans="1:10" hidden="1" x14ac:dyDescent="0.2">
      <c r="A45" s="63"/>
      <c r="B45" s="35"/>
      <c r="C45" s="122" t="s">
        <v>119</v>
      </c>
      <c r="D45" s="123"/>
      <c r="E45" s="123"/>
      <c r="F45" s="123"/>
      <c r="G45" s="124"/>
      <c r="H45" s="93">
        <v>1</v>
      </c>
      <c r="I45" s="41" t="str">
        <f>I44</f>
        <v>Diklat TF</v>
      </c>
      <c r="J45" s="41"/>
    </row>
    <row r="46" spans="1:10" ht="28.5" hidden="1" x14ac:dyDescent="0.2">
      <c r="A46" s="85">
        <v>32</v>
      </c>
      <c r="B46" s="16" t="s">
        <v>75</v>
      </c>
      <c r="C46" s="122" t="s">
        <v>120</v>
      </c>
      <c r="D46" s="123"/>
      <c r="E46" s="123"/>
      <c r="F46" s="123"/>
      <c r="G46" s="124"/>
      <c r="H46" s="68" t="s">
        <v>146</v>
      </c>
      <c r="I46" s="41" t="s">
        <v>158</v>
      </c>
      <c r="J46" s="41">
        <v>260000000</v>
      </c>
    </row>
    <row r="47" spans="1:10" ht="28.5" hidden="1" x14ac:dyDescent="0.2">
      <c r="A47" s="84"/>
      <c r="B47" s="15"/>
      <c r="C47" s="122" t="s">
        <v>121</v>
      </c>
      <c r="D47" s="123"/>
      <c r="E47" s="123"/>
      <c r="F47" s="123"/>
      <c r="G47" s="124"/>
      <c r="H47" s="68" t="s">
        <v>147</v>
      </c>
      <c r="I47" s="41" t="str">
        <f>I46</f>
        <v>Pembinaan Pegawai</v>
      </c>
      <c r="J47" s="41"/>
    </row>
    <row r="48" spans="1:10" ht="28.5" hidden="1" x14ac:dyDescent="0.2">
      <c r="A48" s="84"/>
      <c r="B48" s="15"/>
      <c r="C48" s="122" t="s">
        <v>122</v>
      </c>
      <c r="D48" s="123"/>
      <c r="E48" s="123"/>
      <c r="F48" s="123"/>
      <c r="G48" s="124"/>
      <c r="H48" s="68" t="s">
        <v>146</v>
      </c>
      <c r="I48" s="41" t="str">
        <f>I47</f>
        <v>Pembinaan Pegawai</v>
      </c>
      <c r="J48" s="41"/>
    </row>
    <row r="49" spans="1:10" ht="28.5" hidden="1" x14ac:dyDescent="0.2">
      <c r="A49" s="80"/>
      <c r="B49" s="20"/>
      <c r="C49" s="122" t="s">
        <v>123</v>
      </c>
      <c r="D49" s="123"/>
      <c r="E49" s="123"/>
      <c r="F49" s="123"/>
      <c r="G49" s="124"/>
      <c r="H49" s="68" t="s">
        <v>148</v>
      </c>
      <c r="I49" s="41" t="str">
        <f>I48</f>
        <v>Pembinaan Pegawai</v>
      </c>
      <c r="J49" s="41"/>
    </row>
    <row r="50" spans="1:10" ht="28.5" hidden="1" x14ac:dyDescent="0.2">
      <c r="A50" s="85">
        <v>33</v>
      </c>
      <c r="B50" s="16" t="s">
        <v>76</v>
      </c>
      <c r="C50" s="122" t="s">
        <v>124</v>
      </c>
      <c r="D50" s="123"/>
      <c r="E50" s="123"/>
      <c r="F50" s="123"/>
      <c r="G50" s="124"/>
      <c r="H50" s="68" t="s">
        <v>131</v>
      </c>
      <c r="I50" s="41" t="s">
        <v>159</v>
      </c>
      <c r="J50" s="41">
        <v>800000000</v>
      </c>
    </row>
    <row r="51" spans="1:10" hidden="1" x14ac:dyDescent="0.2">
      <c r="A51" s="84"/>
      <c r="B51" s="15"/>
      <c r="C51" s="122" t="s">
        <v>125</v>
      </c>
      <c r="D51" s="123"/>
      <c r="E51" s="123"/>
      <c r="F51" s="123"/>
      <c r="G51" s="124"/>
      <c r="H51" s="68" t="s">
        <v>128</v>
      </c>
      <c r="I51" s="41" t="str">
        <f>I50</f>
        <v>Jabatan</v>
      </c>
      <c r="J51" s="41"/>
    </row>
    <row r="52" spans="1:10" hidden="1" x14ac:dyDescent="0.2">
      <c r="A52" s="84"/>
      <c r="B52" s="15"/>
      <c r="C52" s="122" t="s">
        <v>126</v>
      </c>
      <c r="D52" s="123"/>
      <c r="E52" s="123"/>
      <c r="F52" s="123"/>
      <c r="G52" s="124"/>
      <c r="H52" s="68" t="s">
        <v>129</v>
      </c>
      <c r="I52" s="41" t="str">
        <f>I51</f>
        <v>Jabatan</v>
      </c>
      <c r="J52" s="41"/>
    </row>
    <row r="53" spans="1:10" hidden="1" x14ac:dyDescent="0.2">
      <c r="A53" s="80"/>
      <c r="B53" s="20"/>
      <c r="C53" s="122" t="s">
        <v>127</v>
      </c>
      <c r="D53" s="123"/>
      <c r="E53" s="123"/>
      <c r="F53" s="123"/>
      <c r="G53" s="124"/>
      <c r="H53" s="68" t="s">
        <v>130</v>
      </c>
      <c r="I53" s="41" t="str">
        <f>I52</f>
        <v>Jabatan</v>
      </c>
      <c r="J53" s="41"/>
    </row>
    <row r="54" spans="1:10" ht="28.5" hidden="1" x14ac:dyDescent="0.2">
      <c r="A54" s="75">
        <v>34</v>
      </c>
      <c r="B54" s="77" t="s">
        <v>77</v>
      </c>
      <c r="C54" s="122" t="s">
        <v>132</v>
      </c>
      <c r="D54" s="123"/>
      <c r="E54" s="123"/>
      <c r="F54" s="123"/>
      <c r="G54" s="124"/>
      <c r="H54" s="93">
        <v>1</v>
      </c>
      <c r="I54" s="41" t="s">
        <v>160</v>
      </c>
      <c r="J54" s="41">
        <v>750000000</v>
      </c>
    </row>
    <row r="55" spans="1:10" ht="28.5" hidden="1" x14ac:dyDescent="0.2">
      <c r="A55" s="62">
        <v>35</v>
      </c>
      <c r="B55" s="16" t="s">
        <v>78</v>
      </c>
      <c r="C55" s="122" t="s">
        <v>133</v>
      </c>
      <c r="D55" s="123"/>
      <c r="E55" s="123"/>
      <c r="F55" s="123"/>
      <c r="G55" s="124"/>
      <c r="H55" s="68" t="s">
        <v>135</v>
      </c>
      <c r="I55" s="41" t="s">
        <v>161</v>
      </c>
      <c r="J55" s="41">
        <v>150000000</v>
      </c>
    </row>
    <row r="56" spans="1:10" hidden="1" x14ac:dyDescent="0.2">
      <c r="A56" s="80"/>
      <c r="B56" s="20"/>
      <c r="C56" s="122" t="s">
        <v>134</v>
      </c>
      <c r="D56" s="123"/>
      <c r="E56" s="123"/>
      <c r="F56" s="123"/>
      <c r="G56" s="124"/>
      <c r="H56" s="93">
        <v>1</v>
      </c>
      <c r="I56" s="41" t="s">
        <v>161</v>
      </c>
      <c r="J56" s="41"/>
    </row>
    <row r="57" spans="1:10" ht="42.75" hidden="1" x14ac:dyDescent="0.2">
      <c r="A57" s="62">
        <v>36</v>
      </c>
      <c r="B57" s="37" t="s">
        <v>79</v>
      </c>
      <c r="C57" s="122" t="s">
        <v>136</v>
      </c>
      <c r="D57" s="123"/>
      <c r="E57" s="123"/>
      <c r="F57" s="123"/>
      <c r="G57" s="124"/>
      <c r="H57" s="68" t="s">
        <v>137</v>
      </c>
      <c r="I57" s="41" t="s">
        <v>162</v>
      </c>
      <c r="J57" s="41">
        <v>220000000</v>
      </c>
    </row>
    <row r="58" spans="1:10" ht="42.75" hidden="1" x14ac:dyDescent="0.2">
      <c r="A58" s="84"/>
      <c r="B58" s="100"/>
      <c r="C58" s="122" t="s">
        <v>138</v>
      </c>
      <c r="D58" s="123"/>
      <c r="E58" s="123"/>
      <c r="F58" s="123"/>
      <c r="G58" s="124"/>
      <c r="H58" s="93">
        <v>1</v>
      </c>
      <c r="I58" s="41" t="str">
        <f>I57</f>
        <v>Adm Kesejahteraan Pegawai</v>
      </c>
      <c r="J58" s="41"/>
    </row>
    <row r="59" spans="1:10" ht="42.75" hidden="1" x14ac:dyDescent="0.2">
      <c r="A59" s="84"/>
      <c r="B59" s="100"/>
      <c r="C59" s="122" t="s">
        <v>139</v>
      </c>
      <c r="D59" s="123"/>
      <c r="E59" s="123"/>
      <c r="F59" s="123"/>
      <c r="G59" s="124"/>
      <c r="H59" s="93">
        <v>1</v>
      </c>
      <c r="I59" s="41" t="str">
        <f>I58</f>
        <v>Adm Kesejahteraan Pegawai</v>
      </c>
      <c r="J59" s="41"/>
    </row>
    <row r="60" spans="1:10" ht="42.75" hidden="1" x14ac:dyDescent="0.2">
      <c r="A60" s="101"/>
      <c r="B60" s="36"/>
      <c r="C60" s="122" t="s">
        <v>140</v>
      </c>
      <c r="D60" s="123"/>
      <c r="E60" s="123"/>
      <c r="F60" s="123"/>
      <c r="G60" s="124"/>
      <c r="H60" s="94">
        <v>1</v>
      </c>
      <c r="I60" s="41" t="str">
        <f>I59</f>
        <v>Adm Kesejahteraan Pegawai</v>
      </c>
      <c r="J60" s="41"/>
    </row>
    <row r="61" spans="1:10" ht="28.5" hidden="1" x14ac:dyDescent="0.2">
      <c r="A61" s="75">
        <v>37</v>
      </c>
      <c r="B61" s="24" t="s">
        <v>80</v>
      </c>
      <c r="C61" s="122" t="s">
        <v>141</v>
      </c>
      <c r="D61" s="123"/>
      <c r="E61" s="123"/>
      <c r="F61" s="123"/>
      <c r="G61" s="124"/>
      <c r="H61" s="95">
        <v>1</v>
      </c>
      <c r="I61" s="41" t="s">
        <v>163</v>
      </c>
      <c r="J61" s="41">
        <v>110000000</v>
      </c>
    </row>
    <row r="62" spans="1:10" ht="28.5" x14ac:dyDescent="0.2">
      <c r="A62" s="62">
        <v>1</v>
      </c>
      <c r="B62" s="37" t="s">
        <v>81</v>
      </c>
      <c r="C62" s="122" t="s">
        <v>142</v>
      </c>
      <c r="D62" s="123"/>
      <c r="E62" s="123"/>
      <c r="F62" s="123"/>
      <c r="G62" s="124"/>
      <c r="H62" s="68" t="s">
        <v>285</v>
      </c>
      <c r="I62" s="41" t="s">
        <v>164</v>
      </c>
      <c r="J62" s="41">
        <v>145000000</v>
      </c>
    </row>
    <row r="63" spans="1:10" x14ac:dyDescent="0.2">
      <c r="A63" s="101"/>
      <c r="B63" s="20"/>
      <c r="C63" s="122" t="s">
        <v>286</v>
      </c>
      <c r="D63" s="123"/>
      <c r="E63" s="123"/>
      <c r="F63" s="123"/>
      <c r="G63" s="124"/>
      <c r="H63" s="68" t="s">
        <v>145</v>
      </c>
      <c r="I63" s="41" t="str">
        <f>I62</f>
        <v>Lahta</v>
      </c>
      <c r="J63" s="41"/>
    </row>
    <row r="65" spans="1:10" ht="15" x14ac:dyDescent="0.25">
      <c r="A65" s="134" t="s">
        <v>225</v>
      </c>
      <c r="B65" s="134"/>
      <c r="C65" s="2"/>
      <c r="D65" s="2"/>
      <c r="E65" s="2"/>
      <c r="F65" s="2" t="s">
        <v>5</v>
      </c>
      <c r="G65" s="2"/>
      <c r="H65" s="72" t="s">
        <v>6</v>
      </c>
      <c r="I65" s="1"/>
      <c r="J65" s="1"/>
    </row>
    <row r="66" spans="1:10" x14ac:dyDescent="0.2">
      <c r="I66" s="1"/>
      <c r="J66" s="1"/>
    </row>
    <row r="67" spans="1:10" ht="63" customHeight="1" x14ac:dyDescent="0.2">
      <c r="A67" s="92" t="s">
        <v>18</v>
      </c>
      <c r="B67" s="118" t="str">
        <f>B62</f>
        <v>Peningkatan pelayanan data dan informasi kepegawaian</v>
      </c>
      <c r="D67" s="79"/>
      <c r="E67" s="11" t="s">
        <v>14</v>
      </c>
      <c r="F67" s="44">
        <f>J62</f>
        <v>145000000</v>
      </c>
      <c r="H67" s="73" t="s">
        <v>171</v>
      </c>
      <c r="I67" s="1"/>
      <c r="J67" s="1"/>
    </row>
    <row r="68" spans="1:10" x14ac:dyDescent="0.2">
      <c r="A68" s="92"/>
      <c r="B68" s="79"/>
      <c r="D68" s="79"/>
      <c r="E68" s="11"/>
      <c r="F68" s="10"/>
      <c r="H68" s="73"/>
      <c r="I68" s="1"/>
      <c r="J68" s="1"/>
    </row>
    <row r="69" spans="1:10" x14ac:dyDescent="0.2">
      <c r="A69" s="92"/>
      <c r="B69" s="79"/>
      <c r="D69" s="79"/>
      <c r="E69" s="11"/>
      <c r="F69" s="10"/>
      <c r="G69" s="3" t="s">
        <v>170</v>
      </c>
      <c r="H69" s="73"/>
      <c r="I69" s="1"/>
      <c r="J69" s="1"/>
    </row>
    <row r="70" spans="1:10" x14ac:dyDescent="0.2">
      <c r="A70" s="92"/>
      <c r="B70" s="3"/>
      <c r="D70" s="79"/>
      <c r="E70" s="11"/>
      <c r="F70" s="10"/>
      <c r="H70" s="73"/>
      <c r="I70" s="1"/>
      <c r="J70" s="1"/>
    </row>
    <row r="71" spans="1:10" x14ac:dyDescent="0.2">
      <c r="B71" s="3" t="s">
        <v>47</v>
      </c>
      <c r="G71" s="3" t="s">
        <v>10</v>
      </c>
      <c r="I71" s="1"/>
      <c r="J71" s="1"/>
    </row>
    <row r="72" spans="1:10" x14ac:dyDescent="0.2">
      <c r="B72" s="3" t="s">
        <v>213</v>
      </c>
      <c r="G72" s="3" t="s">
        <v>264</v>
      </c>
      <c r="I72" s="1"/>
      <c r="J72" s="1"/>
    </row>
    <row r="73" spans="1:10" x14ac:dyDescent="0.2">
      <c r="B73" s="3" t="s">
        <v>241</v>
      </c>
      <c r="G73" s="3" t="s">
        <v>265</v>
      </c>
      <c r="I73" s="1"/>
      <c r="J73" s="1"/>
    </row>
    <row r="74" spans="1:10" x14ac:dyDescent="0.2">
      <c r="B74" s="3"/>
      <c r="C74" s="3"/>
      <c r="D74" s="3"/>
      <c r="E74" s="3"/>
      <c r="F74" s="3"/>
      <c r="G74" s="3"/>
      <c r="I74" s="1"/>
      <c r="J74" s="1"/>
    </row>
    <row r="75" spans="1:10" x14ac:dyDescent="0.2">
      <c r="C75" s="3"/>
      <c r="D75" s="3"/>
      <c r="E75" s="3"/>
      <c r="F75" s="3"/>
      <c r="I75" s="1"/>
      <c r="J75" s="1"/>
    </row>
    <row r="76" spans="1:10" x14ac:dyDescent="0.2">
      <c r="C76" s="3"/>
      <c r="D76" s="3"/>
      <c r="E76" s="3"/>
      <c r="F76" s="3"/>
      <c r="I76" s="1"/>
      <c r="J76" s="1"/>
    </row>
    <row r="77" spans="1:10" ht="15" x14ac:dyDescent="0.25">
      <c r="B77" s="6" t="s">
        <v>252</v>
      </c>
      <c r="C77" s="3"/>
      <c r="D77" s="3"/>
      <c r="E77" s="3"/>
      <c r="F77" s="3"/>
      <c r="G77" s="6" t="s">
        <v>266</v>
      </c>
      <c r="I77" s="1"/>
      <c r="J77" s="1"/>
    </row>
    <row r="78" spans="1:10" x14ac:dyDescent="0.2">
      <c r="B78" s="3" t="s">
        <v>253</v>
      </c>
      <c r="C78" s="3"/>
      <c r="D78" s="3"/>
      <c r="E78" s="3"/>
      <c r="F78" s="3"/>
      <c r="G78" s="3" t="s">
        <v>223</v>
      </c>
      <c r="I78" s="1"/>
      <c r="J78" s="1"/>
    </row>
    <row r="79" spans="1:10" x14ac:dyDescent="0.2">
      <c r="B79" s="3" t="s">
        <v>212</v>
      </c>
      <c r="C79" s="3"/>
      <c r="D79" s="3"/>
      <c r="E79" s="3"/>
      <c r="F79" s="3"/>
      <c r="G79" s="3" t="s">
        <v>267</v>
      </c>
      <c r="I79" s="1"/>
      <c r="J79" s="1"/>
    </row>
    <row r="80" spans="1:10" ht="15" x14ac:dyDescent="0.25">
      <c r="A80" s="1"/>
      <c r="C80" s="91"/>
      <c r="D80" s="91"/>
      <c r="E80" s="91"/>
      <c r="F80" s="91"/>
      <c r="H80" s="1"/>
      <c r="I80" s="1"/>
      <c r="J80" s="1"/>
    </row>
    <row r="81" spans="1:10" x14ac:dyDescent="0.2">
      <c r="A81" s="1"/>
      <c r="H81" s="1"/>
      <c r="I81" s="1"/>
      <c r="J81" s="1"/>
    </row>
    <row r="82" spans="1:10" x14ac:dyDescent="0.2">
      <c r="A82" s="1"/>
      <c r="H82" s="1"/>
      <c r="I82" s="1"/>
      <c r="J82" s="1"/>
    </row>
    <row r="83" spans="1:10" x14ac:dyDescent="0.2">
      <c r="A83" s="1"/>
      <c r="H83" s="1"/>
      <c r="I83" s="1"/>
      <c r="J83" s="1"/>
    </row>
    <row r="84" spans="1:10" x14ac:dyDescent="0.2">
      <c r="A84" s="1"/>
      <c r="H84" s="1"/>
      <c r="I84" s="1"/>
      <c r="J84" s="1"/>
    </row>
    <row r="85" spans="1:10" x14ac:dyDescent="0.2">
      <c r="A85" s="1"/>
      <c r="H85" s="1"/>
      <c r="I85" s="1"/>
      <c r="J85" s="1"/>
    </row>
    <row r="86" spans="1:10" x14ac:dyDescent="0.2">
      <c r="A86" s="1"/>
      <c r="H86" s="1"/>
      <c r="I86" s="1"/>
      <c r="J86" s="1"/>
    </row>
    <row r="87" spans="1:10" x14ac:dyDescent="0.2">
      <c r="A87" s="1"/>
      <c r="H87" s="1"/>
      <c r="I87" s="1"/>
      <c r="J87" s="1"/>
    </row>
    <row r="88" spans="1:10" x14ac:dyDescent="0.2">
      <c r="A88" s="1"/>
      <c r="H88" s="1"/>
      <c r="I88" s="1"/>
      <c r="J88" s="1"/>
    </row>
    <row r="89" spans="1:10" x14ac:dyDescent="0.2">
      <c r="A89" s="1"/>
      <c r="H89" s="1"/>
      <c r="I89" s="1"/>
      <c r="J89" s="1"/>
    </row>
    <row r="90" spans="1:10" x14ac:dyDescent="0.2">
      <c r="A90" s="1"/>
      <c r="H90" s="1"/>
      <c r="I90" s="1"/>
      <c r="J90" s="1"/>
    </row>
    <row r="91" spans="1:10" x14ac:dyDescent="0.2">
      <c r="A91" s="1"/>
      <c r="H91" s="1"/>
      <c r="I91" s="1"/>
      <c r="J91" s="1"/>
    </row>
    <row r="92" spans="1:10" x14ac:dyDescent="0.2">
      <c r="A92" s="1"/>
      <c r="H92" s="1"/>
      <c r="I92" s="1"/>
      <c r="J92" s="1"/>
    </row>
    <row r="93" spans="1:10" x14ac:dyDescent="0.2">
      <c r="A93" s="1"/>
      <c r="H93" s="1"/>
      <c r="I93" s="1"/>
      <c r="J93" s="1"/>
    </row>
    <row r="94" spans="1:10" x14ac:dyDescent="0.2">
      <c r="A94" s="1"/>
      <c r="H94" s="1"/>
      <c r="I94" s="1"/>
      <c r="J94" s="1"/>
    </row>
    <row r="95" spans="1:10" x14ac:dyDescent="0.2">
      <c r="A95" s="1"/>
      <c r="H95" s="1"/>
      <c r="I95" s="1"/>
      <c r="J95" s="1"/>
    </row>
    <row r="96" spans="1:10" x14ac:dyDescent="0.2">
      <c r="A96" s="1"/>
      <c r="H96" s="1"/>
      <c r="I96" s="1"/>
      <c r="J96" s="1"/>
    </row>
    <row r="97" spans="1:10" x14ac:dyDescent="0.2">
      <c r="A97" s="1"/>
      <c r="H97" s="1"/>
      <c r="I97" s="1"/>
      <c r="J97" s="1"/>
    </row>
    <row r="98" spans="1:10" x14ac:dyDescent="0.2">
      <c r="A98" s="1"/>
      <c r="H98" s="1"/>
      <c r="I98" s="1"/>
      <c r="J98" s="1"/>
    </row>
    <row r="99" spans="1:10" x14ac:dyDescent="0.2">
      <c r="A99" s="1"/>
      <c r="H99" s="1"/>
      <c r="I99" s="1"/>
      <c r="J99" s="1"/>
    </row>
    <row r="100" spans="1:10" x14ac:dyDescent="0.2">
      <c r="A100" s="1"/>
      <c r="H100" s="1"/>
      <c r="I100" s="1"/>
      <c r="J100" s="1"/>
    </row>
    <row r="101" spans="1:10" x14ac:dyDescent="0.2">
      <c r="A101" s="1"/>
      <c r="H101" s="1"/>
      <c r="I101" s="1"/>
      <c r="J101" s="1"/>
    </row>
    <row r="102" spans="1:10" x14ac:dyDescent="0.2">
      <c r="A102" s="1"/>
      <c r="H102" s="1"/>
      <c r="I102" s="1"/>
      <c r="J102" s="1"/>
    </row>
    <row r="103" spans="1:10" x14ac:dyDescent="0.2">
      <c r="A103" s="1"/>
      <c r="H103" s="1"/>
      <c r="I103" s="1"/>
      <c r="J103" s="1"/>
    </row>
    <row r="104" spans="1:10" x14ac:dyDescent="0.2">
      <c r="A104" s="1"/>
      <c r="H104" s="1"/>
      <c r="I104" s="1"/>
      <c r="J104" s="1"/>
    </row>
    <row r="105" spans="1:10" x14ac:dyDescent="0.2">
      <c r="A105" s="1"/>
      <c r="H105" s="1"/>
      <c r="I105" s="1"/>
      <c r="J105" s="1"/>
    </row>
    <row r="106" spans="1:10" x14ac:dyDescent="0.2">
      <c r="A106" s="1"/>
      <c r="H106" s="1"/>
      <c r="I106" s="1"/>
      <c r="J106" s="1"/>
    </row>
  </sheetData>
  <autoFilter ref="A6:J63">
    <filterColumn colId="2" showButton="0"/>
    <filterColumn colId="3" showButton="0"/>
    <filterColumn colId="4" showButton="0"/>
    <filterColumn colId="5" showButton="0"/>
    <filterColumn colId="8">
      <filters>
        <filter val="Bidang"/>
        <filter val="Lahta"/>
      </filters>
    </filterColumn>
  </autoFilter>
  <mergeCells count="60">
    <mergeCell ref="A2:H2"/>
    <mergeCell ref="A3:H3"/>
    <mergeCell ref="A4:D4"/>
    <mergeCell ref="C6:G6"/>
    <mergeCell ref="C18:G18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30:G30"/>
    <mergeCell ref="C31:G31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6:G36"/>
    <mergeCell ref="C37:G37"/>
    <mergeCell ref="C39:G39"/>
    <mergeCell ref="C40:G40"/>
    <mergeCell ref="C32:G32"/>
    <mergeCell ref="C33:G33"/>
    <mergeCell ref="C34:G34"/>
    <mergeCell ref="C35:G35"/>
    <mergeCell ref="C41:G41"/>
    <mergeCell ref="C42:G42"/>
    <mergeCell ref="C44:G44"/>
    <mergeCell ref="C45:G45"/>
    <mergeCell ref="C46:G46"/>
    <mergeCell ref="C58:G58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63:G63"/>
    <mergeCell ref="A65:B65"/>
    <mergeCell ref="C59:G59"/>
    <mergeCell ref="C60:G60"/>
    <mergeCell ref="C61:G61"/>
    <mergeCell ref="C62:G62"/>
  </mergeCells>
  <pageMargins left="1.02" right="0.62" top="0.64" bottom="0.35" header="0.23622047244094488" footer="0.19685039370078741"/>
  <pageSetup paperSize="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06"/>
  <sheetViews>
    <sheetView workbookViewId="0">
      <selection activeCell="I66" sqref="I66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27.75" customHeight="1" x14ac:dyDescent="0.2">
      <c r="A4" s="127" t="s">
        <v>268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hidden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 t="e">
        <f>J8+J23+J32+J34+J38+#REF!</f>
        <v>#REF!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x14ac:dyDescent="0.2">
      <c r="A38" s="76">
        <v>1</v>
      </c>
      <c r="B38" s="31" t="s">
        <v>20</v>
      </c>
      <c r="C38" s="81"/>
      <c r="D38" s="82"/>
      <c r="E38" s="82"/>
      <c r="F38" s="82"/>
      <c r="G38" s="83"/>
      <c r="H38" s="70"/>
      <c r="I38" s="96" t="s">
        <v>166</v>
      </c>
      <c r="J38" s="96">
        <f>SUM(J39:J42)</f>
        <v>4730000000</v>
      </c>
    </row>
    <row r="39" spans="1:10" ht="28.5" x14ac:dyDescent="0.2">
      <c r="A39" s="75">
        <v>1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x14ac:dyDescent="0.2">
      <c r="A40" s="78">
        <v>2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hidden="1" x14ac:dyDescent="0.2">
      <c r="A41" s="75">
        <v>29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hidden="1" x14ac:dyDescent="0.2">
      <c r="A42" s="62">
        <v>30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hidden="1" x14ac:dyDescent="0.2">
      <c r="A43" s="62">
        <v>31</v>
      </c>
      <c r="B43" s="37" t="s">
        <v>53</v>
      </c>
      <c r="C43" s="122" t="s">
        <v>118</v>
      </c>
      <c r="D43" s="123"/>
      <c r="E43" s="123"/>
      <c r="F43" s="123"/>
      <c r="G43" s="124"/>
      <c r="H43" s="68" t="s">
        <v>113</v>
      </c>
      <c r="I43" s="41" t="s">
        <v>157</v>
      </c>
      <c r="J43" s="41">
        <v>256000000</v>
      </c>
    </row>
    <row r="44" spans="1:10" hidden="1" x14ac:dyDescent="0.2">
      <c r="A44" s="63"/>
      <c r="B44" s="35"/>
      <c r="C44" s="122" t="s">
        <v>119</v>
      </c>
      <c r="D44" s="123"/>
      <c r="E44" s="123"/>
      <c r="F44" s="123"/>
      <c r="G44" s="124"/>
      <c r="H44" s="93">
        <v>1</v>
      </c>
      <c r="I44" s="41" t="str">
        <f>I43</f>
        <v>Diklat TF</v>
      </c>
      <c r="J44" s="41"/>
    </row>
    <row r="45" spans="1:10" ht="28.5" hidden="1" x14ac:dyDescent="0.2">
      <c r="A45" s="85">
        <v>32</v>
      </c>
      <c r="B45" s="16" t="s">
        <v>75</v>
      </c>
      <c r="C45" s="122" t="s">
        <v>120</v>
      </c>
      <c r="D45" s="123"/>
      <c r="E45" s="123"/>
      <c r="F45" s="123"/>
      <c r="G45" s="124"/>
      <c r="H45" s="68" t="s">
        <v>146</v>
      </c>
      <c r="I45" s="41" t="s">
        <v>158</v>
      </c>
      <c r="J45" s="41">
        <v>260000000</v>
      </c>
    </row>
    <row r="46" spans="1:10" ht="28.5" hidden="1" x14ac:dyDescent="0.2">
      <c r="A46" s="84"/>
      <c r="B46" s="15"/>
      <c r="C46" s="122" t="s">
        <v>121</v>
      </c>
      <c r="D46" s="123"/>
      <c r="E46" s="123"/>
      <c r="F46" s="123"/>
      <c r="G46" s="124"/>
      <c r="H46" s="68" t="s">
        <v>147</v>
      </c>
      <c r="I46" s="41" t="str">
        <f>I45</f>
        <v>Pembinaan Pegawai</v>
      </c>
      <c r="J46" s="41"/>
    </row>
    <row r="47" spans="1:10" ht="28.5" hidden="1" x14ac:dyDescent="0.2">
      <c r="A47" s="84"/>
      <c r="B47" s="15"/>
      <c r="C47" s="122" t="s">
        <v>122</v>
      </c>
      <c r="D47" s="123"/>
      <c r="E47" s="123"/>
      <c r="F47" s="123"/>
      <c r="G47" s="124"/>
      <c r="H47" s="68" t="s">
        <v>146</v>
      </c>
      <c r="I47" s="41" t="str">
        <f>I46</f>
        <v>Pembinaan Pegawai</v>
      </c>
      <c r="J47" s="41"/>
    </row>
    <row r="48" spans="1:10" ht="28.5" hidden="1" x14ac:dyDescent="0.2">
      <c r="A48" s="80"/>
      <c r="B48" s="20"/>
      <c r="C48" s="122" t="s">
        <v>123</v>
      </c>
      <c r="D48" s="123"/>
      <c r="E48" s="123"/>
      <c r="F48" s="123"/>
      <c r="G48" s="124"/>
      <c r="H48" s="68" t="s">
        <v>148</v>
      </c>
      <c r="I48" s="41" t="str">
        <f>I47</f>
        <v>Pembinaan Pegawai</v>
      </c>
      <c r="J48" s="41"/>
    </row>
    <row r="49" spans="1:10" ht="28.5" hidden="1" x14ac:dyDescent="0.2">
      <c r="A49" s="85">
        <v>33</v>
      </c>
      <c r="B49" s="16" t="s">
        <v>76</v>
      </c>
      <c r="C49" s="122" t="s">
        <v>124</v>
      </c>
      <c r="D49" s="123"/>
      <c r="E49" s="123"/>
      <c r="F49" s="123"/>
      <c r="G49" s="124"/>
      <c r="H49" s="68" t="s">
        <v>131</v>
      </c>
      <c r="I49" s="41" t="s">
        <v>159</v>
      </c>
      <c r="J49" s="41">
        <v>800000000</v>
      </c>
    </row>
    <row r="50" spans="1:10" hidden="1" x14ac:dyDescent="0.2">
      <c r="A50" s="84"/>
      <c r="B50" s="15"/>
      <c r="C50" s="122" t="s">
        <v>125</v>
      </c>
      <c r="D50" s="123"/>
      <c r="E50" s="123"/>
      <c r="F50" s="123"/>
      <c r="G50" s="124"/>
      <c r="H50" s="68" t="s">
        <v>128</v>
      </c>
      <c r="I50" s="41" t="str">
        <f>I49</f>
        <v>Jabatan</v>
      </c>
      <c r="J50" s="41"/>
    </row>
    <row r="51" spans="1:10" hidden="1" x14ac:dyDescent="0.2">
      <c r="A51" s="84"/>
      <c r="B51" s="15"/>
      <c r="C51" s="122" t="s">
        <v>126</v>
      </c>
      <c r="D51" s="123"/>
      <c r="E51" s="123"/>
      <c r="F51" s="123"/>
      <c r="G51" s="124"/>
      <c r="H51" s="68" t="s">
        <v>129</v>
      </c>
      <c r="I51" s="41" t="str">
        <f>I50</f>
        <v>Jabatan</v>
      </c>
      <c r="J51" s="41"/>
    </row>
    <row r="52" spans="1:10" hidden="1" x14ac:dyDescent="0.2">
      <c r="A52" s="80"/>
      <c r="B52" s="20"/>
      <c r="C52" s="122" t="s">
        <v>127</v>
      </c>
      <c r="D52" s="123"/>
      <c r="E52" s="123"/>
      <c r="F52" s="123"/>
      <c r="G52" s="124"/>
      <c r="H52" s="68" t="s">
        <v>130</v>
      </c>
      <c r="I52" s="41" t="str">
        <f>I51</f>
        <v>Jabatan</v>
      </c>
      <c r="J52" s="41"/>
    </row>
    <row r="53" spans="1:10" ht="28.5" hidden="1" x14ac:dyDescent="0.2">
      <c r="A53" s="75">
        <v>34</v>
      </c>
      <c r="B53" s="77" t="s">
        <v>77</v>
      </c>
      <c r="C53" s="122" t="s">
        <v>132</v>
      </c>
      <c r="D53" s="123"/>
      <c r="E53" s="123"/>
      <c r="F53" s="123"/>
      <c r="G53" s="124"/>
      <c r="H53" s="93">
        <v>1</v>
      </c>
      <c r="I53" s="41" t="s">
        <v>160</v>
      </c>
      <c r="J53" s="41">
        <v>750000000</v>
      </c>
    </row>
    <row r="54" spans="1:10" ht="28.5" hidden="1" x14ac:dyDescent="0.2">
      <c r="A54" s="62">
        <v>35</v>
      </c>
      <c r="B54" s="16" t="s">
        <v>78</v>
      </c>
      <c r="C54" s="122" t="s">
        <v>133</v>
      </c>
      <c r="D54" s="123"/>
      <c r="E54" s="123"/>
      <c r="F54" s="123"/>
      <c r="G54" s="124"/>
      <c r="H54" s="68" t="s">
        <v>135</v>
      </c>
      <c r="I54" s="41" t="s">
        <v>161</v>
      </c>
      <c r="J54" s="41">
        <v>150000000</v>
      </c>
    </row>
    <row r="55" spans="1:10" hidden="1" x14ac:dyDescent="0.2">
      <c r="A55" s="80"/>
      <c r="B55" s="20"/>
      <c r="C55" s="122" t="s">
        <v>134</v>
      </c>
      <c r="D55" s="123"/>
      <c r="E55" s="123"/>
      <c r="F55" s="123"/>
      <c r="G55" s="124"/>
      <c r="H55" s="93">
        <v>1</v>
      </c>
      <c r="I55" s="41" t="s">
        <v>161</v>
      </c>
      <c r="J55" s="41"/>
    </row>
    <row r="56" spans="1:10" ht="42.75" hidden="1" x14ac:dyDescent="0.2">
      <c r="A56" s="62">
        <v>36</v>
      </c>
      <c r="B56" s="37" t="s">
        <v>79</v>
      </c>
      <c r="C56" s="122" t="s">
        <v>136</v>
      </c>
      <c r="D56" s="123"/>
      <c r="E56" s="123"/>
      <c r="F56" s="123"/>
      <c r="G56" s="124"/>
      <c r="H56" s="68" t="s">
        <v>137</v>
      </c>
      <c r="I56" s="41" t="s">
        <v>162</v>
      </c>
      <c r="J56" s="41">
        <v>220000000</v>
      </c>
    </row>
    <row r="57" spans="1:10" ht="42.75" hidden="1" x14ac:dyDescent="0.2">
      <c r="A57" s="84"/>
      <c r="B57" s="100"/>
      <c r="C57" s="122" t="s">
        <v>138</v>
      </c>
      <c r="D57" s="123"/>
      <c r="E57" s="123"/>
      <c r="F57" s="123"/>
      <c r="G57" s="124"/>
      <c r="H57" s="93">
        <v>1</v>
      </c>
      <c r="I57" s="41" t="str">
        <f>I56</f>
        <v>Adm Kesejahteraan Pegawai</v>
      </c>
      <c r="J57" s="41"/>
    </row>
    <row r="58" spans="1:10" ht="42.75" hidden="1" x14ac:dyDescent="0.2">
      <c r="A58" s="84"/>
      <c r="B58" s="100"/>
      <c r="C58" s="122" t="s">
        <v>139</v>
      </c>
      <c r="D58" s="123"/>
      <c r="E58" s="123"/>
      <c r="F58" s="123"/>
      <c r="G58" s="124"/>
      <c r="H58" s="93">
        <v>1</v>
      </c>
      <c r="I58" s="41" t="str">
        <f>I57</f>
        <v>Adm Kesejahteraan Pegawai</v>
      </c>
      <c r="J58" s="41"/>
    </row>
    <row r="59" spans="1:10" ht="42.75" hidden="1" x14ac:dyDescent="0.2">
      <c r="A59" s="101"/>
      <c r="B59" s="36"/>
      <c r="C59" s="122" t="s">
        <v>140</v>
      </c>
      <c r="D59" s="123"/>
      <c r="E59" s="123"/>
      <c r="F59" s="123"/>
      <c r="G59" s="124"/>
      <c r="H59" s="94">
        <v>1</v>
      </c>
      <c r="I59" s="41" t="str">
        <f>I58</f>
        <v>Adm Kesejahteraan Pegawai</v>
      </c>
      <c r="J59" s="41"/>
    </row>
    <row r="60" spans="1:10" ht="28.5" hidden="1" x14ac:dyDescent="0.2">
      <c r="A60" s="75">
        <v>37</v>
      </c>
      <c r="B60" s="24" t="s">
        <v>80</v>
      </c>
      <c r="C60" s="122" t="s">
        <v>141</v>
      </c>
      <c r="D60" s="123"/>
      <c r="E60" s="123"/>
      <c r="F60" s="123"/>
      <c r="G60" s="124"/>
      <c r="H60" s="95">
        <v>1</v>
      </c>
      <c r="I60" s="41" t="s">
        <v>163</v>
      </c>
      <c r="J60" s="41">
        <v>110000000</v>
      </c>
    </row>
    <row r="61" spans="1:10" ht="28.5" hidden="1" x14ac:dyDescent="0.2">
      <c r="A61" s="62">
        <v>38</v>
      </c>
      <c r="B61" s="37" t="s">
        <v>81</v>
      </c>
      <c r="C61" s="122" t="s">
        <v>142</v>
      </c>
      <c r="D61" s="123"/>
      <c r="E61" s="123"/>
      <c r="F61" s="123"/>
      <c r="G61" s="124"/>
      <c r="H61" s="68" t="s">
        <v>143</v>
      </c>
      <c r="I61" s="41" t="s">
        <v>164</v>
      </c>
      <c r="J61" s="41">
        <v>145000000</v>
      </c>
    </row>
    <row r="62" spans="1:10" hidden="1" x14ac:dyDescent="0.2">
      <c r="A62" s="101"/>
      <c r="B62" s="20"/>
      <c r="C62" s="122" t="s">
        <v>144</v>
      </c>
      <c r="D62" s="123"/>
      <c r="E62" s="123"/>
      <c r="F62" s="123"/>
      <c r="G62" s="124"/>
      <c r="H62" s="68" t="s">
        <v>145</v>
      </c>
      <c r="I62" s="41" t="str">
        <f>I61</f>
        <v>Lahta</v>
      </c>
      <c r="J62" s="41"/>
    </row>
    <row r="64" spans="1:10" ht="15" x14ac:dyDescent="0.25">
      <c r="A64" s="134" t="s">
        <v>225</v>
      </c>
      <c r="B64" s="134"/>
      <c r="C64" s="2"/>
      <c r="D64" s="2"/>
      <c r="E64" s="2"/>
      <c r="F64" s="2" t="s">
        <v>5</v>
      </c>
      <c r="G64" s="2"/>
      <c r="H64" s="72" t="s">
        <v>6</v>
      </c>
      <c r="I64" s="1"/>
      <c r="J64" s="1"/>
    </row>
    <row r="65" spans="1:10" x14ac:dyDescent="0.2">
      <c r="I65" s="1"/>
      <c r="J65" s="1"/>
    </row>
    <row r="66" spans="1:10" ht="62.25" customHeight="1" x14ac:dyDescent="0.2">
      <c r="A66" s="92" t="s">
        <v>18</v>
      </c>
      <c r="B66" s="118" t="str">
        <f>B39</f>
        <v>Pendidikan dan pelatihan prajabatan bagi calon PNS daerah</v>
      </c>
      <c r="D66" s="79"/>
      <c r="E66" s="11" t="s">
        <v>14</v>
      </c>
      <c r="F66" s="44">
        <f>J39</f>
        <v>3890000000</v>
      </c>
      <c r="H66" s="73" t="str">
        <f>'Kasubbid Lahta'!H67</f>
        <v xml:space="preserve">Sumber Anggaran dari APBD Kabupaten Blora Tahun 2019 sebesar 100% </v>
      </c>
      <c r="I66" s="1"/>
      <c r="J66" s="1"/>
    </row>
    <row r="67" spans="1:10" ht="64.5" customHeight="1" x14ac:dyDescent="0.2">
      <c r="A67" s="92" t="s">
        <v>19</v>
      </c>
      <c r="B67" s="79" t="str">
        <f>B40</f>
        <v>Pendidikan dan pelatihan struktural bagi PNS daerah</v>
      </c>
      <c r="D67" s="79"/>
      <c r="E67" s="11" t="s">
        <v>14</v>
      </c>
      <c r="F67" s="44">
        <f>J40</f>
        <v>96000000</v>
      </c>
      <c r="H67" s="73" t="str">
        <f>'Kasubbid Lahta'!H67</f>
        <v xml:space="preserve">Sumber Anggaran dari APBD Kabupaten Blora Tahun 2019 sebesar 100% </v>
      </c>
      <c r="I67" s="1"/>
      <c r="J67" s="1"/>
    </row>
    <row r="68" spans="1:10" x14ac:dyDescent="0.2">
      <c r="A68" s="92"/>
      <c r="B68" s="79"/>
      <c r="D68" s="79"/>
      <c r="E68" s="11"/>
      <c r="F68" s="10"/>
      <c r="H68" s="73"/>
      <c r="I68" s="1"/>
      <c r="J68" s="1"/>
    </row>
    <row r="69" spans="1:10" x14ac:dyDescent="0.2">
      <c r="A69" s="92"/>
      <c r="B69" s="79"/>
      <c r="D69" s="79"/>
      <c r="E69" s="11"/>
      <c r="F69" s="10"/>
      <c r="G69" s="3" t="s">
        <v>170</v>
      </c>
      <c r="H69" s="73"/>
      <c r="I69" s="1"/>
      <c r="J69" s="1"/>
    </row>
    <row r="70" spans="1:10" x14ac:dyDescent="0.2">
      <c r="A70" s="92"/>
      <c r="B70" s="3"/>
      <c r="D70" s="79"/>
      <c r="E70" s="11"/>
      <c r="F70" s="10"/>
      <c r="H70" s="73"/>
      <c r="I70" s="1"/>
      <c r="J70" s="1"/>
    </row>
    <row r="71" spans="1:10" x14ac:dyDescent="0.2">
      <c r="B71" s="3" t="s">
        <v>47</v>
      </c>
      <c r="G71" s="3" t="s">
        <v>10</v>
      </c>
      <c r="I71" s="1"/>
      <c r="J71" s="1"/>
    </row>
    <row r="72" spans="1:10" x14ac:dyDescent="0.2">
      <c r="A72" s="1"/>
      <c r="B72" s="3" t="s">
        <v>57</v>
      </c>
      <c r="C72" s="74"/>
      <c r="G72" s="3" t="s">
        <v>269</v>
      </c>
      <c r="I72" s="1"/>
      <c r="J72" s="1"/>
    </row>
    <row r="73" spans="1:10" x14ac:dyDescent="0.2">
      <c r="A73" s="1"/>
      <c r="B73" s="3" t="s">
        <v>58</v>
      </c>
      <c r="C73" s="74"/>
      <c r="G73" s="3"/>
      <c r="I73" s="1"/>
      <c r="J73" s="1"/>
    </row>
    <row r="74" spans="1:10" x14ac:dyDescent="0.2">
      <c r="B74" s="3"/>
      <c r="C74" s="74"/>
      <c r="D74" s="3"/>
      <c r="E74" s="3"/>
      <c r="F74" s="3"/>
      <c r="G74" s="3"/>
      <c r="I74" s="1"/>
      <c r="J74" s="1"/>
    </row>
    <row r="75" spans="1:10" x14ac:dyDescent="0.2">
      <c r="C75" s="74"/>
      <c r="D75" s="3"/>
      <c r="E75" s="3"/>
      <c r="F75" s="3"/>
      <c r="I75" s="1"/>
      <c r="J75" s="1"/>
    </row>
    <row r="76" spans="1:10" x14ac:dyDescent="0.2">
      <c r="C76" s="74"/>
      <c r="D76" s="3"/>
      <c r="E76" s="3"/>
      <c r="F76" s="3"/>
      <c r="I76" s="1"/>
      <c r="J76" s="1"/>
    </row>
    <row r="77" spans="1:10" ht="15" x14ac:dyDescent="0.25">
      <c r="B77" s="6" t="s">
        <v>198</v>
      </c>
      <c r="C77" s="74"/>
      <c r="D77" s="3"/>
      <c r="E77" s="3"/>
      <c r="F77" s="3"/>
      <c r="G77" s="6" t="s">
        <v>270</v>
      </c>
      <c r="I77" s="1"/>
      <c r="J77" s="1"/>
    </row>
    <row r="78" spans="1:10" x14ac:dyDescent="0.2">
      <c r="B78" s="3" t="s">
        <v>60</v>
      </c>
      <c r="C78" s="74"/>
      <c r="D78" s="3"/>
      <c r="E78" s="3"/>
      <c r="F78" s="3"/>
      <c r="G78" s="3" t="s">
        <v>217</v>
      </c>
      <c r="I78" s="1"/>
      <c r="J78" s="1"/>
    </row>
    <row r="79" spans="1:10" x14ac:dyDescent="0.2">
      <c r="B79" s="3" t="s">
        <v>199</v>
      </c>
      <c r="C79" s="74"/>
      <c r="D79" s="3"/>
      <c r="E79" s="3"/>
      <c r="F79" s="3"/>
      <c r="G79" s="3" t="s">
        <v>271</v>
      </c>
      <c r="I79" s="1"/>
      <c r="J79" s="1"/>
    </row>
    <row r="80" spans="1:10" ht="15" x14ac:dyDescent="0.25">
      <c r="A80" s="1"/>
      <c r="C80" s="91"/>
      <c r="D80" s="91"/>
      <c r="E80" s="91"/>
      <c r="F80" s="91"/>
      <c r="H80" s="1"/>
      <c r="I80" s="1"/>
      <c r="J80" s="1"/>
    </row>
    <row r="81" spans="1:10" x14ac:dyDescent="0.2">
      <c r="A81" s="1"/>
      <c r="H81" s="1"/>
      <c r="I81" s="1"/>
      <c r="J81" s="1"/>
    </row>
    <row r="82" spans="1:10" x14ac:dyDescent="0.2">
      <c r="A82" s="1"/>
      <c r="H82" s="1"/>
      <c r="I82" s="1"/>
      <c r="J82" s="1"/>
    </row>
    <row r="83" spans="1:10" x14ac:dyDescent="0.2">
      <c r="A83" s="1"/>
      <c r="H83" s="1"/>
      <c r="I83" s="1"/>
      <c r="J83" s="1"/>
    </row>
    <row r="84" spans="1:10" x14ac:dyDescent="0.2">
      <c r="A84" s="1"/>
      <c r="H84" s="1"/>
      <c r="I84" s="1"/>
      <c r="J84" s="1"/>
    </row>
    <row r="85" spans="1:10" x14ac:dyDescent="0.2">
      <c r="A85" s="1"/>
      <c r="H85" s="1"/>
      <c r="I85" s="1"/>
      <c r="J85" s="1"/>
    </row>
    <row r="86" spans="1:10" x14ac:dyDescent="0.2">
      <c r="A86" s="1"/>
      <c r="H86" s="1"/>
      <c r="I86" s="1"/>
      <c r="J86" s="1"/>
    </row>
    <row r="87" spans="1:10" x14ac:dyDescent="0.2">
      <c r="A87" s="1"/>
      <c r="H87" s="1"/>
      <c r="I87" s="1"/>
      <c r="J87" s="1"/>
    </row>
    <row r="88" spans="1:10" x14ac:dyDescent="0.2">
      <c r="A88" s="1"/>
      <c r="H88" s="1"/>
      <c r="I88" s="1"/>
      <c r="J88" s="1"/>
    </row>
    <row r="89" spans="1:10" x14ac:dyDescent="0.2">
      <c r="A89" s="1"/>
      <c r="H89" s="1"/>
      <c r="I89" s="1"/>
      <c r="J89" s="1"/>
    </row>
    <row r="90" spans="1:10" x14ac:dyDescent="0.2">
      <c r="A90" s="1"/>
      <c r="H90" s="1"/>
      <c r="I90" s="1"/>
      <c r="J90" s="1"/>
    </row>
    <row r="91" spans="1:10" x14ac:dyDescent="0.2">
      <c r="A91" s="1"/>
      <c r="H91" s="1"/>
      <c r="I91" s="1"/>
      <c r="J91" s="1"/>
    </row>
    <row r="92" spans="1:10" x14ac:dyDescent="0.2">
      <c r="A92" s="1"/>
      <c r="H92" s="1"/>
      <c r="I92" s="1"/>
      <c r="J92" s="1"/>
    </row>
    <row r="93" spans="1:10" x14ac:dyDescent="0.2">
      <c r="A93" s="1"/>
      <c r="H93" s="1"/>
      <c r="I93" s="1"/>
      <c r="J93" s="1"/>
    </row>
    <row r="94" spans="1:10" x14ac:dyDescent="0.2">
      <c r="A94" s="1"/>
      <c r="H94" s="1"/>
      <c r="I94" s="1"/>
      <c r="J94" s="1"/>
    </row>
    <row r="95" spans="1:10" x14ac:dyDescent="0.2">
      <c r="A95" s="1"/>
      <c r="H95" s="1"/>
      <c r="I95" s="1"/>
      <c r="J95" s="1"/>
    </row>
    <row r="96" spans="1:10" x14ac:dyDescent="0.2">
      <c r="A96" s="1"/>
      <c r="H96" s="1"/>
      <c r="I96" s="1"/>
      <c r="J96" s="1"/>
    </row>
    <row r="97" spans="1:10" x14ac:dyDescent="0.2">
      <c r="A97" s="1"/>
      <c r="H97" s="1"/>
      <c r="I97" s="1"/>
      <c r="J97" s="1"/>
    </row>
    <row r="98" spans="1:10" x14ac:dyDescent="0.2">
      <c r="A98" s="1"/>
      <c r="H98" s="1"/>
      <c r="I98" s="1"/>
      <c r="J98" s="1"/>
    </row>
    <row r="99" spans="1:10" x14ac:dyDescent="0.2">
      <c r="A99" s="1"/>
      <c r="H99" s="1"/>
      <c r="I99" s="1"/>
      <c r="J99" s="1"/>
    </row>
    <row r="100" spans="1:10" x14ac:dyDescent="0.2">
      <c r="A100" s="1"/>
      <c r="H100" s="1"/>
      <c r="I100" s="1"/>
      <c r="J100" s="1"/>
    </row>
    <row r="101" spans="1:10" x14ac:dyDescent="0.2">
      <c r="A101" s="1"/>
      <c r="H101" s="1"/>
      <c r="I101" s="1"/>
      <c r="J101" s="1"/>
    </row>
    <row r="102" spans="1:10" x14ac:dyDescent="0.2">
      <c r="A102" s="1"/>
      <c r="H102" s="1"/>
      <c r="I102" s="1"/>
      <c r="J102" s="1"/>
    </row>
    <row r="103" spans="1:10" x14ac:dyDescent="0.2">
      <c r="A103" s="1"/>
      <c r="H103" s="1"/>
      <c r="I103" s="1"/>
      <c r="J103" s="1"/>
    </row>
    <row r="104" spans="1:10" x14ac:dyDescent="0.2">
      <c r="A104" s="1"/>
      <c r="H104" s="1"/>
      <c r="I104" s="1"/>
      <c r="J104" s="1"/>
    </row>
    <row r="105" spans="1:10" x14ac:dyDescent="0.2">
      <c r="A105" s="1"/>
      <c r="H105" s="1"/>
      <c r="I105" s="1"/>
      <c r="J105" s="1"/>
    </row>
    <row r="106" spans="1:10" x14ac:dyDescent="0.2">
      <c r="A106" s="1"/>
      <c r="H106" s="1"/>
      <c r="I106" s="1"/>
      <c r="J106" s="1"/>
    </row>
  </sheetData>
  <autoFilter ref="A6:J62">
    <filterColumn colId="2" showButton="0"/>
    <filterColumn colId="3" showButton="0"/>
    <filterColumn colId="4" showButton="0"/>
    <filterColumn colId="5" showButton="0"/>
    <filterColumn colId="8">
      <filters>
        <filter val="Bidang"/>
        <filter val="Diklat"/>
        <filter val="Diklat Struktural"/>
      </filters>
    </filterColumn>
  </autoFilter>
  <mergeCells count="60">
    <mergeCell ref="A2:H2"/>
    <mergeCell ref="A3:H3"/>
    <mergeCell ref="A4:D4"/>
    <mergeCell ref="C6:G6"/>
    <mergeCell ref="C18:G18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32:G32"/>
    <mergeCell ref="C25:G25"/>
    <mergeCell ref="C26:G26"/>
    <mergeCell ref="C19:G19"/>
    <mergeCell ref="C20:G20"/>
    <mergeCell ref="C21:G21"/>
    <mergeCell ref="C22:G22"/>
    <mergeCell ref="C23:G23"/>
    <mergeCell ref="C24:G24"/>
    <mergeCell ref="C27:G27"/>
    <mergeCell ref="C28:G28"/>
    <mergeCell ref="C29:G29"/>
    <mergeCell ref="C30:G30"/>
    <mergeCell ref="C31:G31"/>
    <mergeCell ref="C33:G33"/>
    <mergeCell ref="C34:G34"/>
    <mergeCell ref="C35:G35"/>
    <mergeCell ref="C36:G36"/>
    <mergeCell ref="C37:G37"/>
    <mergeCell ref="C39:G39"/>
    <mergeCell ref="C40:G40"/>
    <mergeCell ref="C41:G41"/>
    <mergeCell ref="C42:G42"/>
    <mergeCell ref="C43:G43"/>
    <mergeCell ref="C55:G55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60:G60"/>
    <mergeCell ref="C61:G61"/>
    <mergeCell ref="C62:G62"/>
    <mergeCell ref="A64:B64"/>
    <mergeCell ref="C56:G56"/>
    <mergeCell ref="C57:G57"/>
    <mergeCell ref="C58:G58"/>
    <mergeCell ref="C59:G59"/>
  </mergeCells>
  <pageMargins left="1.02" right="0.62" top="0.64" bottom="0.35" header="0.23622047244094488" footer="0.19685039370078741"/>
  <pageSetup paperSize="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08"/>
  <sheetViews>
    <sheetView topLeftCell="A6" workbookViewId="0">
      <selection activeCell="H70" sqref="H70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36" customHeight="1" x14ac:dyDescent="0.2">
      <c r="A4" s="127" t="s">
        <v>272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hidden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J8+J23+J32+J34+J38+J43</f>
        <v>8883712000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x14ac:dyDescent="0.2">
      <c r="A38" s="76">
        <v>1</v>
      </c>
      <c r="B38" s="31" t="s">
        <v>20</v>
      </c>
      <c r="C38" s="81"/>
      <c r="D38" s="82"/>
      <c r="E38" s="82"/>
      <c r="F38" s="82"/>
      <c r="G38" s="83"/>
      <c r="H38" s="70"/>
      <c r="I38" s="96" t="s">
        <v>166</v>
      </c>
      <c r="J38" s="96">
        <f>SUM(J39:J42)</f>
        <v>4730000000</v>
      </c>
    </row>
    <row r="39" spans="1:10" ht="28.5" hidden="1" x14ac:dyDescent="0.2">
      <c r="A39" s="75">
        <v>27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hidden="1" x14ac:dyDescent="0.2">
      <c r="A40" s="62">
        <v>28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x14ac:dyDescent="0.2">
      <c r="A41" s="75">
        <v>1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x14ac:dyDescent="0.2">
      <c r="A42" s="62">
        <v>2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s="3" customFormat="1" ht="30" x14ac:dyDescent="0.25">
      <c r="A43" s="86">
        <v>2</v>
      </c>
      <c r="B43" s="30" t="s">
        <v>22</v>
      </c>
      <c r="C43" s="32"/>
      <c r="D43" s="33"/>
      <c r="E43" s="33"/>
      <c r="F43" s="33"/>
      <c r="G43" s="34"/>
      <c r="H43" s="71"/>
      <c r="I43" s="97" t="s">
        <v>165</v>
      </c>
      <c r="J43" s="99">
        <f>SUM(J44:J62)</f>
        <v>2691000000</v>
      </c>
    </row>
    <row r="44" spans="1:10" x14ac:dyDescent="0.2">
      <c r="A44" s="85">
        <v>3</v>
      </c>
      <c r="B44" s="37" t="s">
        <v>53</v>
      </c>
      <c r="C44" s="122" t="s">
        <v>118</v>
      </c>
      <c r="D44" s="123"/>
      <c r="E44" s="123"/>
      <c r="F44" s="123"/>
      <c r="G44" s="124"/>
      <c r="H44" s="68" t="s">
        <v>113</v>
      </c>
      <c r="I44" s="41" t="s">
        <v>157</v>
      </c>
      <c r="J44" s="41">
        <v>256000000</v>
      </c>
    </row>
    <row r="45" spans="1:10" x14ac:dyDescent="0.2">
      <c r="A45" s="80"/>
      <c r="B45" s="36"/>
      <c r="C45" s="122" t="s">
        <v>119</v>
      </c>
      <c r="D45" s="123"/>
      <c r="E45" s="123"/>
      <c r="F45" s="123"/>
      <c r="G45" s="124"/>
      <c r="H45" s="93">
        <v>1</v>
      </c>
      <c r="I45" s="41" t="str">
        <f>I44</f>
        <v>Diklat TF</v>
      </c>
      <c r="J45" s="41"/>
    </row>
    <row r="46" spans="1:10" ht="28.5" hidden="1" x14ac:dyDescent="0.2">
      <c r="A46" s="85">
        <v>32</v>
      </c>
      <c r="B46" s="16" t="s">
        <v>75</v>
      </c>
      <c r="C46" s="122" t="s">
        <v>120</v>
      </c>
      <c r="D46" s="123"/>
      <c r="E46" s="123"/>
      <c r="F46" s="123"/>
      <c r="G46" s="124"/>
      <c r="H46" s="68" t="s">
        <v>146</v>
      </c>
      <c r="I46" s="41" t="s">
        <v>158</v>
      </c>
      <c r="J46" s="41">
        <v>260000000</v>
      </c>
    </row>
    <row r="47" spans="1:10" ht="28.5" hidden="1" x14ac:dyDescent="0.2">
      <c r="A47" s="84"/>
      <c r="B47" s="15"/>
      <c r="C47" s="122" t="s">
        <v>121</v>
      </c>
      <c r="D47" s="123"/>
      <c r="E47" s="123"/>
      <c r="F47" s="123"/>
      <c r="G47" s="124"/>
      <c r="H47" s="68" t="s">
        <v>147</v>
      </c>
      <c r="I47" s="41" t="str">
        <f>I46</f>
        <v>Pembinaan Pegawai</v>
      </c>
      <c r="J47" s="41"/>
    </row>
    <row r="48" spans="1:10" ht="28.5" hidden="1" x14ac:dyDescent="0.2">
      <c r="A48" s="84"/>
      <c r="B48" s="15"/>
      <c r="C48" s="122" t="s">
        <v>122</v>
      </c>
      <c r="D48" s="123"/>
      <c r="E48" s="123"/>
      <c r="F48" s="123"/>
      <c r="G48" s="124"/>
      <c r="H48" s="68" t="s">
        <v>146</v>
      </c>
      <c r="I48" s="41" t="str">
        <f>I47</f>
        <v>Pembinaan Pegawai</v>
      </c>
      <c r="J48" s="41"/>
    </row>
    <row r="49" spans="1:10" ht="28.5" hidden="1" x14ac:dyDescent="0.2">
      <c r="A49" s="80"/>
      <c r="B49" s="20"/>
      <c r="C49" s="122" t="s">
        <v>123</v>
      </c>
      <c r="D49" s="123"/>
      <c r="E49" s="123"/>
      <c r="F49" s="123"/>
      <c r="G49" s="124"/>
      <c r="H49" s="68" t="s">
        <v>148</v>
      </c>
      <c r="I49" s="41" t="str">
        <f>I48</f>
        <v>Pembinaan Pegawai</v>
      </c>
      <c r="J49" s="41"/>
    </row>
    <row r="50" spans="1:10" ht="28.5" hidden="1" x14ac:dyDescent="0.2">
      <c r="A50" s="85">
        <v>33</v>
      </c>
      <c r="B50" s="16" t="s">
        <v>76</v>
      </c>
      <c r="C50" s="122" t="s">
        <v>124</v>
      </c>
      <c r="D50" s="123"/>
      <c r="E50" s="123"/>
      <c r="F50" s="123"/>
      <c r="G50" s="124"/>
      <c r="H50" s="68" t="s">
        <v>131</v>
      </c>
      <c r="I50" s="41" t="s">
        <v>159</v>
      </c>
      <c r="J50" s="41">
        <v>800000000</v>
      </c>
    </row>
    <row r="51" spans="1:10" hidden="1" x14ac:dyDescent="0.2">
      <c r="A51" s="84"/>
      <c r="B51" s="15"/>
      <c r="C51" s="122" t="s">
        <v>125</v>
      </c>
      <c r="D51" s="123"/>
      <c r="E51" s="123"/>
      <c r="F51" s="123"/>
      <c r="G51" s="124"/>
      <c r="H51" s="68" t="s">
        <v>128</v>
      </c>
      <c r="I51" s="41" t="str">
        <f>I50</f>
        <v>Jabatan</v>
      </c>
      <c r="J51" s="41"/>
    </row>
    <row r="52" spans="1:10" hidden="1" x14ac:dyDescent="0.2">
      <c r="A52" s="84"/>
      <c r="B52" s="15"/>
      <c r="C52" s="122" t="s">
        <v>126</v>
      </c>
      <c r="D52" s="123"/>
      <c r="E52" s="123"/>
      <c r="F52" s="123"/>
      <c r="G52" s="124"/>
      <c r="H52" s="68" t="s">
        <v>129</v>
      </c>
      <c r="I52" s="41" t="str">
        <f>I51</f>
        <v>Jabatan</v>
      </c>
      <c r="J52" s="41"/>
    </row>
    <row r="53" spans="1:10" hidden="1" x14ac:dyDescent="0.2">
      <c r="A53" s="80"/>
      <c r="B53" s="20"/>
      <c r="C53" s="122" t="s">
        <v>127</v>
      </c>
      <c r="D53" s="123"/>
      <c r="E53" s="123"/>
      <c r="F53" s="123"/>
      <c r="G53" s="124"/>
      <c r="H53" s="68" t="s">
        <v>130</v>
      </c>
      <c r="I53" s="41" t="str">
        <f>I52</f>
        <v>Jabatan</v>
      </c>
      <c r="J53" s="41"/>
    </row>
    <row r="54" spans="1:10" ht="28.5" hidden="1" x14ac:dyDescent="0.2">
      <c r="A54" s="75">
        <v>34</v>
      </c>
      <c r="B54" s="77" t="s">
        <v>77</v>
      </c>
      <c r="C54" s="122" t="s">
        <v>132</v>
      </c>
      <c r="D54" s="123"/>
      <c r="E54" s="123"/>
      <c r="F54" s="123"/>
      <c r="G54" s="124"/>
      <c r="H54" s="93">
        <v>1</v>
      </c>
      <c r="I54" s="41" t="s">
        <v>160</v>
      </c>
      <c r="J54" s="41">
        <v>750000000</v>
      </c>
    </row>
    <row r="55" spans="1:10" ht="28.5" hidden="1" x14ac:dyDescent="0.2">
      <c r="A55" s="62">
        <v>35</v>
      </c>
      <c r="B55" s="16" t="s">
        <v>78</v>
      </c>
      <c r="C55" s="122" t="s">
        <v>133</v>
      </c>
      <c r="D55" s="123"/>
      <c r="E55" s="123"/>
      <c r="F55" s="123"/>
      <c r="G55" s="124"/>
      <c r="H55" s="68" t="s">
        <v>135</v>
      </c>
      <c r="I55" s="41" t="s">
        <v>161</v>
      </c>
      <c r="J55" s="41">
        <v>150000000</v>
      </c>
    </row>
    <row r="56" spans="1:10" hidden="1" x14ac:dyDescent="0.2">
      <c r="A56" s="80"/>
      <c r="B56" s="20"/>
      <c r="C56" s="122" t="s">
        <v>134</v>
      </c>
      <c r="D56" s="123"/>
      <c r="E56" s="123"/>
      <c r="F56" s="123"/>
      <c r="G56" s="124"/>
      <c r="H56" s="93">
        <v>1</v>
      </c>
      <c r="I56" s="41" t="s">
        <v>161</v>
      </c>
      <c r="J56" s="41"/>
    </row>
    <row r="57" spans="1:10" ht="42.75" hidden="1" x14ac:dyDescent="0.2">
      <c r="A57" s="62">
        <v>36</v>
      </c>
      <c r="B57" s="37" t="s">
        <v>79</v>
      </c>
      <c r="C57" s="122" t="s">
        <v>136</v>
      </c>
      <c r="D57" s="123"/>
      <c r="E57" s="123"/>
      <c r="F57" s="123"/>
      <c r="G57" s="124"/>
      <c r="H57" s="68" t="s">
        <v>137</v>
      </c>
      <c r="I57" s="41" t="s">
        <v>162</v>
      </c>
      <c r="J57" s="41">
        <v>220000000</v>
      </c>
    </row>
    <row r="58" spans="1:10" ht="42.75" hidden="1" x14ac:dyDescent="0.2">
      <c r="A58" s="84"/>
      <c r="B58" s="100"/>
      <c r="C58" s="122" t="s">
        <v>138</v>
      </c>
      <c r="D58" s="123"/>
      <c r="E58" s="123"/>
      <c r="F58" s="123"/>
      <c r="G58" s="124"/>
      <c r="H58" s="93">
        <v>1</v>
      </c>
      <c r="I58" s="41" t="str">
        <f>I57</f>
        <v>Adm Kesejahteraan Pegawai</v>
      </c>
      <c r="J58" s="41"/>
    </row>
    <row r="59" spans="1:10" ht="42.75" hidden="1" x14ac:dyDescent="0.2">
      <c r="A59" s="84"/>
      <c r="B59" s="100"/>
      <c r="C59" s="122" t="s">
        <v>139</v>
      </c>
      <c r="D59" s="123"/>
      <c r="E59" s="123"/>
      <c r="F59" s="123"/>
      <c r="G59" s="124"/>
      <c r="H59" s="93">
        <v>1</v>
      </c>
      <c r="I59" s="41" t="str">
        <f>I58</f>
        <v>Adm Kesejahteraan Pegawai</v>
      </c>
      <c r="J59" s="41"/>
    </row>
    <row r="60" spans="1:10" ht="42.75" hidden="1" x14ac:dyDescent="0.2">
      <c r="A60" s="101"/>
      <c r="B60" s="36"/>
      <c r="C60" s="122" t="s">
        <v>140</v>
      </c>
      <c r="D60" s="123"/>
      <c r="E60" s="123"/>
      <c r="F60" s="123"/>
      <c r="G60" s="124"/>
      <c r="H60" s="94">
        <v>1</v>
      </c>
      <c r="I60" s="41" t="str">
        <f>I59</f>
        <v>Adm Kesejahteraan Pegawai</v>
      </c>
      <c r="J60" s="41"/>
    </row>
    <row r="61" spans="1:10" ht="28.5" hidden="1" x14ac:dyDescent="0.2">
      <c r="A61" s="75">
        <v>37</v>
      </c>
      <c r="B61" s="24" t="s">
        <v>80</v>
      </c>
      <c r="C61" s="122" t="s">
        <v>141</v>
      </c>
      <c r="D61" s="123"/>
      <c r="E61" s="123"/>
      <c r="F61" s="123"/>
      <c r="G61" s="124"/>
      <c r="H61" s="95">
        <v>1</v>
      </c>
      <c r="I61" s="41" t="s">
        <v>163</v>
      </c>
      <c r="J61" s="41">
        <v>110000000</v>
      </c>
    </row>
    <row r="62" spans="1:10" ht="28.5" hidden="1" x14ac:dyDescent="0.2">
      <c r="A62" s="62">
        <v>38</v>
      </c>
      <c r="B62" s="37" t="s">
        <v>81</v>
      </c>
      <c r="C62" s="122" t="s">
        <v>142</v>
      </c>
      <c r="D62" s="123"/>
      <c r="E62" s="123"/>
      <c r="F62" s="123"/>
      <c r="G62" s="124"/>
      <c r="H62" s="68" t="s">
        <v>143</v>
      </c>
      <c r="I62" s="41" t="s">
        <v>164</v>
      </c>
      <c r="J62" s="41">
        <v>145000000</v>
      </c>
    </row>
    <row r="63" spans="1:10" hidden="1" x14ac:dyDescent="0.2">
      <c r="A63" s="101"/>
      <c r="B63" s="20"/>
      <c r="C63" s="122" t="s">
        <v>144</v>
      </c>
      <c r="D63" s="123"/>
      <c r="E63" s="123"/>
      <c r="F63" s="123"/>
      <c r="G63" s="124"/>
      <c r="H63" s="68" t="s">
        <v>145</v>
      </c>
      <c r="I63" s="41" t="str">
        <f>I62</f>
        <v>Lahta</v>
      </c>
      <c r="J63" s="41"/>
    </row>
    <row r="65" spans="1:10" ht="15" x14ac:dyDescent="0.25">
      <c r="A65" s="134" t="s">
        <v>225</v>
      </c>
      <c r="B65" s="134"/>
      <c r="C65" s="2"/>
      <c r="D65" s="2"/>
      <c r="E65" s="2"/>
      <c r="F65" s="2" t="s">
        <v>5</v>
      </c>
      <c r="G65" s="2"/>
      <c r="H65" s="72" t="s">
        <v>6</v>
      </c>
      <c r="I65" s="1"/>
      <c r="J65" s="1"/>
    </row>
    <row r="66" spans="1:10" x14ac:dyDescent="0.2">
      <c r="I66" s="1"/>
      <c r="J66" s="1"/>
    </row>
    <row r="67" spans="1:10" ht="64.5" customHeight="1" x14ac:dyDescent="0.2">
      <c r="A67" s="92" t="s">
        <v>18</v>
      </c>
      <c r="B67" s="79" t="str">
        <f>B41</f>
        <v>Pendidikan dan Pelatihan Teknis Tugas dan Fungsi bagi PNS Daerah</v>
      </c>
      <c r="D67" s="79"/>
      <c r="E67" s="11" t="s">
        <v>14</v>
      </c>
      <c r="F67" s="44">
        <f>J41</f>
        <v>644000000</v>
      </c>
      <c r="H67" s="73" t="s">
        <v>171</v>
      </c>
      <c r="I67" s="1"/>
      <c r="J67" s="1"/>
    </row>
    <row r="68" spans="1:10" ht="64.5" customHeight="1" x14ac:dyDescent="0.2">
      <c r="A68" s="92" t="s">
        <v>19</v>
      </c>
      <c r="B68" s="79" t="str">
        <f>B42</f>
        <v>Pendidikan dan pelatihan fungsional bagi PNS daerah</v>
      </c>
      <c r="D68" s="79"/>
      <c r="E68" s="11" t="s">
        <v>14</v>
      </c>
      <c r="F68" s="44">
        <f>J42</f>
        <v>100000000</v>
      </c>
      <c r="H68" s="73" t="s">
        <v>171</v>
      </c>
      <c r="I68" s="1"/>
      <c r="J68" s="1"/>
    </row>
    <row r="69" spans="1:10" ht="64.5" customHeight="1" x14ac:dyDescent="0.2">
      <c r="A69" s="107" t="s">
        <v>45</v>
      </c>
      <c r="B69" s="118" t="str">
        <f>B44</f>
        <v>Seleksi penetapan PNS utuk tugas belajar</v>
      </c>
      <c r="D69" s="116"/>
      <c r="E69" s="11" t="s">
        <v>14</v>
      </c>
      <c r="F69" s="44">
        <f>J44</f>
        <v>256000000</v>
      </c>
      <c r="H69" s="73" t="s">
        <v>171</v>
      </c>
      <c r="I69" s="1"/>
      <c r="J69" s="1"/>
    </row>
    <row r="70" spans="1:10" ht="84.75" customHeight="1" x14ac:dyDescent="0.2">
      <c r="A70" s="92"/>
      <c r="B70" s="79"/>
      <c r="D70" s="79"/>
      <c r="E70" s="11"/>
      <c r="F70" s="10"/>
      <c r="H70" s="73"/>
      <c r="I70" s="1"/>
      <c r="J70" s="1"/>
    </row>
    <row r="71" spans="1:10" x14ac:dyDescent="0.2">
      <c r="A71" s="92"/>
      <c r="B71" s="79"/>
      <c r="D71" s="79"/>
      <c r="E71" s="11"/>
      <c r="F71" s="10"/>
      <c r="G71" s="3" t="s">
        <v>170</v>
      </c>
      <c r="H71" s="73"/>
      <c r="I71" s="1"/>
      <c r="J71" s="1"/>
    </row>
    <row r="72" spans="1:10" x14ac:dyDescent="0.2">
      <c r="A72" s="92"/>
      <c r="B72" s="3"/>
      <c r="D72" s="79"/>
      <c r="E72" s="11"/>
      <c r="F72" s="10"/>
      <c r="H72" s="73"/>
      <c r="I72" s="1"/>
      <c r="J72" s="1"/>
    </row>
    <row r="73" spans="1:10" x14ac:dyDescent="0.2">
      <c r="B73" s="3" t="s">
        <v>47</v>
      </c>
      <c r="G73" s="3" t="s">
        <v>10</v>
      </c>
      <c r="I73" s="1"/>
      <c r="J73" s="1"/>
    </row>
    <row r="74" spans="1:10" x14ac:dyDescent="0.2">
      <c r="B74" s="3" t="s">
        <v>57</v>
      </c>
      <c r="G74" s="3" t="s">
        <v>273</v>
      </c>
      <c r="I74" s="1"/>
      <c r="J74" s="1"/>
    </row>
    <row r="75" spans="1:10" x14ac:dyDescent="0.2">
      <c r="B75" s="3" t="s">
        <v>58</v>
      </c>
      <c r="G75" s="3" t="s">
        <v>274</v>
      </c>
      <c r="I75" s="1"/>
      <c r="J75" s="1"/>
    </row>
    <row r="76" spans="1:10" x14ac:dyDescent="0.2">
      <c r="B76" s="3"/>
      <c r="C76" s="3"/>
      <c r="D76" s="3"/>
      <c r="E76" s="3"/>
      <c r="F76" s="3"/>
      <c r="G76" s="3"/>
      <c r="I76" s="1"/>
      <c r="J76" s="1"/>
    </row>
    <row r="77" spans="1:10" x14ac:dyDescent="0.2">
      <c r="C77" s="3"/>
      <c r="D77" s="3"/>
      <c r="E77" s="3"/>
      <c r="F77" s="3"/>
      <c r="I77" s="1"/>
      <c r="J77" s="1"/>
    </row>
    <row r="78" spans="1:10" x14ac:dyDescent="0.2">
      <c r="C78" s="3"/>
      <c r="D78" s="3"/>
      <c r="E78" s="3"/>
      <c r="F78" s="3"/>
      <c r="I78" s="1"/>
      <c r="J78" s="1"/>
    </row>
    <row r="79" spans="1:10" ht="15" x14ac:dyDescent="0.25">
      <c r="B79" s="6" t="s">
        <v>198</v>
      </c>
      <c r="C79" s="3"/>
      <c r="D79" s="3"/>
      <c r="E79" s="3"/>
      <c r="F79" s="3"/>
      <c r="G79" s="6" t="s">
        <v>275</v>
      </c>
      <c r="I79" s="1"/>
      <c r="J79" s="1"/>
    </row>
    <row r="80" spans="1:10" x14ac:dyDescent="0.2">
      <c r="B80" s="3" t="s">
        <v>60</v>
      </c>
      <c r="C80" s="3"/>
      <c r="D80" s="3"/>
      <c r="E80" s="3"/>
      <c r="F80" s="3"/>
      <c r="G80" s="3" t="s">
        <v>223</v>
      </c>
      <c r="I80" s="1"/>
      <c r="J80" s="1"/>
    </row>
    <row r="81" spans="1:10" x14ac:dyDescent="0.2">
      <c r="B81" s="3" t="s">
        <v>199</v>
      </c>
      <c r="C81" s="3"/>
      <c r="D81" s="3"/>
      <c r="E81" s="3"/>
      <c r="F81" s="3"/>
      <c r="G81" s="3" t="s">
        <v>276</v>
      </c>
      <c r="I81" s="1"/>
      <c r="J81" s="1"/>
    </row>
    <row r="82" spans="1:10" ht="15" x14ac:dyDescent="0.25">
      <c r="A82" s="1"/>
      <c r="C82" s="91"/>
      <c r="D82" s="91"/>
      <c r="E82" s="91"/>
      <c r="F82" s="91"/>
      <c r="H82" s="1"/>
      <c r="I82" s="1"/>
      <c r="J82" s="1"/>
    </row>
    <row r="83" spans="1:10" x14ac:dyDescent="0.2">
      <c r="A83" s="1"/>
      <c r="H83" s="1"/>
      <c r="I83" s="1"/>
      <c r="J83" s="1"/>
    </row>
    <row r="84" spans="1:10" x14ac:dyDescent="0.2">
      <c r="A84" s="1"/>
      <c r="H84" s="1"/>
      <c r="I84" s="1"/>
      <c r="J84" s="1"/>
    </row>
    <row r="85" spans="1:10" x14ac:dyDescent="0.2">
      <c r="A85" s="1"/>
      <c r="H85" s="1"/>
      <c r="I85" s="1"/>
      <c r="J85" s="1"/>
    </row>
    <row r="86" spans="1:10" x14ac:dyDescent="0.2">
      <c r="A86" s="1"/>
      <c r="H86" s="1"/>
      <c r="I86" s="1"/>
      <c r="J86" s="1"/>
    </row>
    <row r="87" spans="1:10" x14ac:dyDescent="0.2">
      <c r="A87" s="1"/>
      <c r="H87" s="1"/>
      <c r="I87" s="1"/>
      <c r="J87" s="1"/>
    </row>
    <row r="88" spans="1:10" x14ac:dyDescent="0.2">
      <c r="A88" s="1"/>
      <c r="H88" s="1"/>
      <c r="I88" s="1"/>
      <c r="J88" s="1"/>
    </row>
    <row r="89" spans="1:10" x14ac:dyDescent="0.2">
      <c r="A89" s="1"/>
      <c r="H89" s="1"/>
      <c r="I89" s="1"/>
      <c r="J89" s="1"/>
    </row>
    <row r="90" spans="1:10" x14ac:dyDescent="0.2">
      <c r="A90" s="1"/>
      <c r="H90" s="1"/>
      <c r="I90" s="1"/>
      <c r="J90" s="1"/>
    </row>
    <row r="91" spans="1:10" x14ac:dyDescent="0.2">
      <c r="A91" s="1"/>
      <c r="H91" s="1"/>
      <c r="I91" s="1"/>
      <c r="J91" s="1"/>
    </row>
    <row r="92" spans="1:10" x14ac:dyDescent="0.2">
      <c r="A92" s="1"/>
      <c r="H92" s="1"/>
      <c r="I92" s="1"/>
      <c r="J92" s="1"/>
    </row>
    <row r="93" spans="1:10" x14ac:dyDescent="0.2">
      <c r="A93" s="1"/>
      <c r="H93" s="1"/>
      <c r="I93" s="1"/>
      <c r="J93" s="1"/>
    </row>
    <row r="94" spans="1:10" x14ac:dyDescent="0.2">
      <c r="A94" s="1"/>
      <c r="H94" s="1"/>
      <c r="I94" s="1"/>
      <c r="J94" s="1"/>
    </row>
    <row r="95" spans="1:10" x14ac:dyDescent="0.2">
      <c r="A95" s="1"/>
      <c r="H95" s="1"/>
      <c r="I95" s="1"/>
      <c r="J95" s="1"/>
    </row>
    <row r="96" spans="1:10" x14ac:dyDescent="0.2">
      <c r="A96" s="1"/>
      <c r="H96" s="1"/>
      <c r="I96" s="1"/>
      <c r="J96" s="1"/>
    </row>
    <row r="97" spans="1:10" x14ac:dyDescent="0.2">
      <c r="A97" s="1"/>
      <c r="H97" s="1"/>
      <c r="I97" s="1"/>
      <c r="J97" s="1"/>
    </row>
    <row r="98" spans="1:10" x14ac:dyDescent="0.2">
      <c r="A98" s="1"/>
      <c r="H98" s="1"/>
      <c r="I98" s="1"/>
      <c r="J98" s="1"/>
    </row>
    <row r="99" spans="1:10" x14ac:dyDescent="0.2">
      <c r="A99" s="1"/>
      <c r="H99" s="1"/>
      <c r="I99" s="1"/>
      <c r="J99" s="1"/>
    </row>
    <row r="100" spans="1:10" x14ac:dyDescent="0.2">
      <c r="A100" s="1"/>
      <c r="H100" s="1"/>
      <c r="I100" s="1"/>
      <c r="J100" s="1"/>
    </row>
    <row r="101" spans="1:10" x14ac:dyDescent="0.2">
      <c r="A101" s="1"/>
      <c r="H101" s="1"/>
      <c r="I101" s="1"/>
      <c r="J101" s="1"/>
    </row>
    <row r="102" spans="1:10" x14ac:dyDescent="0.2">
      <c r="A102" s="1"/>
      <c r="H102" s="1"/>
      <c r="I102" s="1"/>
      <c r="J102" s="1"/>
    </row>
    <row r="103" spans="1:10" x14ac:dyDescent="0.2">
      <c r="A103" s="1"/>
      <c r="H103" s="1"/>
      <c r="I103" s="1"/>
      <c r="J103" s="1"/>
    </row>
    <row r="104" spans="1:10" x14ac:dyDescent="0.2">
      <c r="A104" s="1"/>
      <c r="H104" s="1"/>
      <c r="I104" s="1"/>
      <c r="J104" s="1"/>
    </row>
    <row r="105" spans="1:10" x14ac:dyDescent="0.2">
      <c r="A105" s="1"/>
      <c r="H105" s="1"/>
      <c r="I105" s="1"/>
      <c r="J105" s="1"/>
    </row>
    <row r="106" spans="1:10" x14ac:dyDescent="0.2">
      <c r="A106" s="1"/>
      <c r="H106" s="1"/>
      <c r="I106" s="1"/>
      <c r="J106" s="1"/>
    </row>
    <row r="107" spans="1:10" x14ac:dyDescent="0.2">
      <c r="A107" s="1"/>
      <c r="H107" s="1"/>
      <c r="I107" s="1"/>
      <c r="J107" s="1"/>
    </row>
    <row r="108" spans="1:10" x14ac:dyDescent="0.2">
      <c r="A108" s="1"/>
      <c r="H108" s="1"/>
      <c r="I108" s="1"/>
      <c r="J108" s="1"/>
    </row>
  </sheetData>
  <autoFilter ref="A6:J63">
    <filterColumn colId="2" showButton="0"/>
    <filterColumn colId="3" showButton="0"/>
    <filterColumn colId="4" showButton="0"/>
    <filterColumn colId="5" showButton="0"/>
    <filterColumn colId="8">
      <filters>
        <filter val="Bidang"/>
        <filter val="Diklat"/>
        <filter val="Diklat TF"/>
      </filters>
    </filterColumn>
  </autoFilter>
  <mergeCells count="60">
    <mergeCell ref="A2:H2"/>
    <mergeCell ref="A3:H3"/>
    <mergeCell ref="A4:D4"/>
    <mergeCell ref="C6:G6"/>
    <mergeCell ref="C18:G18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9:G39"/>
    <mergeCell ref="C51:G51"/>
    <mergeCell ref="C40:G40"/>
    <mergeCell ref="C41:G41"/>
    <mergeCell ref="C42:G42"/>
    <mergeCell ref="C44:G44"/>
    <mergeCell ref="C45:G45"/>
    <mergeCell ref="C46:G46"/>
    <mergeCell ref="C47:G47"/>
    <mergeCell ref="C48:G48"/>
    <mergeCell ref="C49:G49"/>
    <mergeCell ref="C50:G50"/>
    <mergeCell ref="C52:G52"/>
    <mergeCell ref="C53:G53"/>
    <mergeCell ref="C54:G54"/>
    <mergeCell ref="C55:G55"/>
    <mergeCell ref="C56:G56"/>
    <mergeCell ref="C61:G61"/>
    <mergeCell ref="C62:G62"/>
    <mergeCell ref="C63:G63"/>
    <mergeCell ref="A65:B65"/>
    <mergeCell ref="C57:G57"/>
    <mergeCell ref="C58:G58"/>
    <mergeCell ref="C59:G59"/>
    <mergeCell ref="C60:G60"/>
  </mergeCells>
  <pageMargins left="1.02" right="0.62" top="0.64" bottom="0.35" header="0.23622047244094488" footer="0.19685039370078741"/>
  <pageSetup paperSize="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06"/>
  <sheetViews>
    <sheetView topLeftCell="A46" workbookViewId="0">
      <selection activeCell="I65" sqref="I65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30.75" customHeight="1" x14ac:dyDescent="0.2">
      <c r="A4" s="8" t="s">
        <v>281</v>
      </c>
      <c r="B4" s="8"/>
      <c r="C4" s="8"/>
      <c r="D4" s="8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hidden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J8+J23+J32+J34+J38+J43</f>
        <v>8883712000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hidden="1" x14ac:dyDescent="0.2">
      <c r="A38" s="76">
        <v>5</v>
      </c>
      <c r="B38" s="31" t="s">
        <v>20</v>
      </c>
      <c r="C38" s="81"/>
      <c r="D38" s="82"/>
      <c r="E38" s="82"/>
      <c r="F38" s="82"/>
      <c r="G38" s="83"/>
      <c r="H38" s="70"/>
      <c r="I38" s="96" t="s">
        <v>166</v>
      </c>
      <c r="J38" s="96">
        <f>SUM(J39:J42)</f>
        <v>4730000000</v>
      </c>
    </row>
    <row r="39" spans="1:10" ht="28.5" hidden="1" x14ac:dyDescent="0.2">
      <c r="A39" s="75">
        <v>27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hidden="1" x14ac:dyDescent="0.2">
      <c r="A40" s="62">
        <v>28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hidden="1" x14ac:dyDescent="0.2">
      <c r="A41" s="75">
        <v>29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hidden="1" x14ac:dyDescent="0.2">
      <c r="A42" s="62">
        <v>30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s="3" customFormat="1" ht="30" x14ac:dyDescent="0.25">
      <c r="A43" s="86">
        <v>1</v>
      </c>
      <c r="B43" s="30" t="s">
        <v>22</v>
      </c>
      <c r="C43" s="32"/>
      <c r="D43" s="33"/>
      <c r="E43" s="33"/>
      <c r="F43" s="33"/>
      <c r="G43" s="34"/>
      <c r="H43" s="71"/>
      <c r="I43" s="97" t="s">
        <v>165</v>
      </c>
      <c r="J43" s="99">
        <f>SUM(J44:J62)</f>
        <v>2691000000</v>
      </c>
    </row>
    <row r="44" spans="1:10" hidden="1" x14ac:dyDescent="0.2">
      <c r="A44" s="62">
        <v>31</v>
      </c>
      <c r="B44" s="37" t="s">
        <v>53</v>
      </c>
      <c r="C44" s="122" t="s">
        <v>118</v>
      </c>
      <c r="D44" s="123"/>
      <c r="E44" s="123"/>
      <c r="F44" s="123"/>
      <c r="G44" s="124"/>
      <c r="H44" s="68" t="s">
        <v>113</v>
      </c>
      <c r="I44" s="41" t="s">
        <v>157</v>
      </c>
      <c r="J44" s="41">
        <v>256000000</v>
      </c>
    </row>
    <row r="45" spans="1:10" hidden="1" x14ac:dyDescent="0.2">
      <c r="A45" s="63"/>
      <c r="B45" s="35"/>
      <c r="C45" s="122" t="s">
        <v>119</v>
      </c>
      <c r="D45" s="123"/>
      <c r="E45" s="123"/>
      <c r="F45" s="123"/>
      <c r="G45" s="124"/>
      <c r="H45" s="93">
        <v>1</v>
      </c>
      <c r="I45" s="41" t="str">
        <f>I44</f>
        <v>Diklat TF</v>
      </c>
      <c r="J45" s="41"/>
    </row>
    <row r="46" spans="1:10" ht="28.5" x14ac:dyDescent="0.2">
      <c r="A46" s="85">
        <v>1</v>
      </c>
      <c r="B46" s="16" t="s">
        <v>75</v>
      </c>
      <c r="C46" s="122" t="s">
        <v>120</v>
      </c>
      <c r="D46" s="123"/>
      <c r="E46" s="123"/>
      <c r="F46" s="123"/>
      <c r="G46" s="124"/>
      <c r="H46" s="68" t="s">
        <v>146</v>
      </c>
      <c r="I46" s="41" t="s">
        <v>158</v>
      </c>
      <c r="J46" s="41">
        <v>260000000</v>
      </c>
    </row>
    <row r="47" spans="1:10" ht="28.5" x14ac:dyDescent="0.2">
      <c r="A47" s="84"/>
      <c r="B47" s="15"/>
      <c r="C47" s="122" t="s">
        <v>121</v>
      </c>
      <c r="D47" s="123"/>
      <c r="E47" s="123"/>
      <c r="F47" s="123"/>
      <c r="G47" s="124"/>
      <c r="H47" s="68" t="s">
        <v>147</v>
      </c>
      <c r="I47" s="41" t="str">
        <f>I46</f>
        <v>Pembinaan Pegawai</v>
      </c>
      <c r="J47" s="41"/>
    </row>
    <row r="48" spans="1:10" ht="28.5" x14ac:dyDescent="0.2">
      <c r="A48" s="84"/>
      <c r="B48" s="15"/>
      <c r="C48" s="122" t="s">
        <v>122</v>
      </c>
      <c r="D48" s="123"/>
      <c r="E48" s="123"/>
      <c r="F48" s="123"/>
      <c r="G48" s="124"/>
      <c r="H48" s="68" t="s">
        <v>146</v>
      </c>
      <c r="I48" s="41" t="str">
        <f>I47</f>
        <v>Pembinaan Pegawai</v>
      </c>
      <c r="J48" s="41"/>
    </row>
    <row r="49" spans="1:10" ht="28.5" x14ac:dyDescent="0.2">
      <c r="A49" s="80"/>
      <c r="B49" s="20"/>
      <c r="C49" s="122" t="s">
        <v>123</v>
      </c>
      <c r="D49" s="123"/>
      <c r="E49" s="123"/>
      <c r="F49" s="123"/>
      <c r="G49" s="124"/>
      <c r="H49" s="68" t="s">
        <v>148</v>
      </c>
      <c r="I49" s="41" t="str">
        <f>I48</f>
        <v>Pembinaan Pegawai</v>
      </c>
      <c r="J49" s="41"/>
    </row>
    <row r="50" spans="1:10" ht="28.5" hidden="1" x14ac:dyDescent="0.2">
      <c r="A50" s="85">
        <v>33</v>
      </c>
      <c r="B50" s="16" t="s">
        <v>76</v>
      </c>
      <c r="C50" s="122" t="s">
        <v>124</v>
      </c>
      <c r="D50" s="123"/>
      <c r="E50" s="123"/>
      <c r="F50" s="123"/>
      <c r="G50" s="124"/>
      <c r="H50" s="68" t="s">
        <v>131</v>
      </c>
      <c r="I50" s="41" t="s">
        <v>159</v>
      </c>
      <c r="J50" s="41">
        <v>800000000</v>
      </c>
    </row>
    <row r="51" spans="1:10" hidden="1" x14ac:dyDescent="0.2">
      <c r="A51" s="84"/>
      <c r="B51" s="15"/>
      <c r="C51" s="122" t="s">
        <v>125</v>
      </c>
      <c r="D51" s="123"/>
      <c r="E51" s="123"/>
      <c r="F51" s="123"/>
      <c r="G51" s="124"/>
      <c r="H51" s="68" t="s">
        <v>128</v>
      </c>
      <c r="I51" s="41" t="str">
        <f>I50</f>
        <v>Jabatan</v>
      </c>
      <c r="J51" s="41"/>
    </row>
    <row r="52" spans="1:10" hidden="1" x14ac:dyDescent="0.2">
      <c r="A52" s="84"/>
      <c r="B52" s="15"/>
      <c r="C52" s="122" t="s">
        <v>126</v>
      </c>
      <c r="D52" s="123"/>
      <c r="E52" s="123"/>
      <c r="F52" s="123"/>
      <c r="G52" s="124"/>
      <c r="H52" s="68" t="s">
        <v>129</v>
      </c>
      <c r="I52" s="41" t="str">
        <f>I51</f>
        <v>Jabatan</v>
      </c>
      <c r="J52" s="41"/>
    </row>
    <row r="53" spans="1:10" hidden="1" x14ac:dyDescent="0.2">
      <c r="A53" s="80"/>
      <c r="B53" s="20"/>
      <c r="C53" s="122" t="s">
        <v>127</v>
      </c>
      <c r="D53" s="123"/>
      <c r="E53" s="123"/>
      <c r="F53" s="123"/>
      <c r="G53" s="124"/>
      <c r="H53" s="68" t="s">
        <v>130</v>
      </c>
      <c r="I53" s="41" t="str">
        <f>I52</f>
        <v>Jabatan</v>
      </c>
      <c r="J53" s="41"/>
    </row>
    <row r="54" spans="1:10" ht="28.5" hidden="1" x14ac:dyDescent="0.2">
      <c r="A54" s="75">
        <v>34</v>
      </c>
      <c r="B54" s="77" t="s">
        <v>77</v>
      </c>
      <c r="C54" s="122" t="s">
        <v>132</v>
      </c>
      <c r="D54" s="123"/>
      <c r="E54" s="123"/>
      <c r="F54" s="123"/>
      <c r="G54" s="124"/>
      <c r="H54" s="93">
        <v>1</v>
      </c>
      <c r="I54" s="41" t="s">
        <v>160</v>
      </c>
      <c r="J54" s="41">
        <v>750000000</v>
      </c>
    </row>
    <row r="55" spans="1:10" ht="28.5" hidden="1" x14ac:dyDescent="0.2">
      <c r="A55" s="62">
        <v>35</v>
      </c>
      <c r="B55" s="16" t="s">
        <v>78</v>
      </c>
      <c r="C55" s="122" t="s">
        <v>133</v>
      </c>
      <c r="D55" s="123"/>
      <c r="E55" s="123"/>
      <c r="F55" s="123"/>
      <c r="G55" s="124"/>
      <c r="H55" s="68" t="s">
        <v>135</v>
      </c>
      <c r="I55" s="41" t="s">
        <v>161</v>
      </c>
      <c r="J55" s="41">
        <v>150000000</v>
      </c>
    </row>
    <row r="56" spans="1:10" hidden="1" x14ac:dyDescent="0.2">
      <c r="A56" s="80"/>
      <c r="B56" s="20"/>
      <c r="C56" s="122" t="s">
        <v>134</v>
      </c>
      <c r="D56" s="123"/>
      <c r="E56" s="123"/>
      <c r="F56" s="123"/>
      <c r="G56" s="124"/>
      <c r="H56" s="93">
        <v>1</v>
      </c>
      <c r="I56" s="41" t="s">
        <v>161</v>
      </c>
      <c r="J56" s="41"/>
    </row>
    <row r="57" spans="1:10" ht="42.75" hidden="1" x14ac:dyDescent="0.2">
      <c r="A57" s="62">
        <v>36</v>
      </c>
      <c r="B57" s="37" t="s">
        <v>79</v>
      </c>
      <c r="C57" s="122" t="s">
        <v>136</v>
      </c>
      <c r="D57" s="123"/>
      <c r="E57" s="123"/>
      <c r="F57" s="123"/>
      <c r="G57" s="124"/>
      <c r="H57" s="68" t="s">
        <v>137</v>
      </c>
      <c r="I57" s="41" t="s">
        <v>162</v>
      </c>
      <c r="J57" s="41">
        <v>220000000</v>
      </c>
    </row>
    <row r="58" spans="1:10" ht="42.75" hidden="1" x14ac:dyDescent="0.2">
      <c r="A58" s="84"/>
      <c r="B58" s="100"/>
      <c r="C58" s="122" t="s">
        <v>138</v>
      </c>
      <c r="D58" s="123"/>
      <c r="E58" s="123"/>
      <c r="F58" s="123"/>
      <c r="G58" s="124"/>
      <c r="H58" s="93">
        <v>1</v>
      </c>
      <c r="I58" s="41" t="str">
        <f>I57</f>
        <v>Adm Kesejahteraan Pegawai</v>
      </c>
      <c r="J58" s="41"/>
    </row>
    <row r="59" spans="1:10" ht="42.75" hidden="1" x14ac:dyDescent="0.2">
      <c r="A59" s="84"/>
      <c r="B59" s="100"/>
      <c r="C59" s="122" t="s">
        <v>139</v>
      </c>
      <c r="D59" s="123"/>
      <c r="E59" s="123"/>
      <c r="F59" s="123"/>
      <c r="G59" s="124"/>
      <c r="H59" s="93">
        <v>1</v>
      </c>
      <c r="I59" s="41" t="str">
        <f>I58</f>
        <v>Adm Kesejahteraan Pegawai</v>
      </c>
      <c r="J59" s="41"/>
    </row>
    <row r="60" spans="1:10" ht="42.75" hidden="1" x14ac:dyDescent="0.2">
      <c r="A60" s="101"/>
      <c r="B60" s="36"/>
      <c r="C60" s="122" t="s">
        <v>140</v>
      </c>
      <c r="D60" s="123"/>
      <c r="E60" s="123"/>
      <c r="F60" s="123"/>
      <c r="G60" s="124"/>
      <c r="H60" s="94">
        <v>1</v>
      </c>
      <c r="I60" s="41" t="str">
        <f>I59</f>
        <v>Adm Kesejahteraan Pegawai</v>
      </c>
      <c r="J60" s="41"/>
    </row>
    <row r="61" spans="1:10" ht="28.5" hidden="1" x14ac:dyDescent="0.2">
      <c r="A61" s="75">
        <v>37</v>
      </c>
      <c r="B61" s="24" t="s">
        <v>80</v>
      </c>
      <c r="C61" s="122" t="s">
        <v>141</v>
      </c>
      <c r="D61" s="123"/>
      <c r="E61" s="123"/>
      <c r="F61" s="123"/>
      <c r="G61" s="124"/>
      <c r="H61" s="95">
        <v>1</v>
      </c>
      <c r="I61" s="41" t="s">
        <v>163</v>
      </c>
      <c r="J61" s="41">
        <v>110000000</v>
      </c>
    </row>
    <row r="62" spans="1:10" ht="28.5" hidden="1" x14ac:dyDescent="0.2">
      <c r="A62" s="62">
        <v>38</v>
      </c>
      <c r="B62" s="37" t="s">
        <v>81</v>
      </c>
      <c r="C62" s="122" t="s">
        <v>142</v>
      </c>
      <c r="D62" s="123"/>
      <c r="E62" s="123"/>
      <c r="F62" s="123"/>
      <c r="G62" s="124"/>
      <c r="H62" s="68" t="s">
        <v>143</v>
      </c>
      <c r="I62" s="41" t="s">
        <v>164</v>
      </c>
      <c r="J62" s="41">
        <v>145000000</v>
      </c>
    </row>
    <row r="63" spans="1:10" hidden="1" x14ac:dyDescent="0.2">
      <c r="A63" s="101"/>
      <c r="B63" s="20"/>
      <c r="C63" s="122" t="s">
        <v>144</v>
      </c>
      <c r="D63" s="123"/>
      <c r="E63" s="123"/>
      <c r="F63" s="123"/>
      <c r="G63" s="124"/>
      <c r="H63" s="68" t="s">
        <v>145</v>
      </c>
      <c r="I63" s="41" t="str">
        <f>I62</f>
        <v>Lahta</v>
      </c>
      <c r="J63" s="41"/>
    </row>
    <row r="65" spans="1:10" ht="15" x14ac:dyDescent="0.25">
      <c r="A65" s="134" t="s">
        <v>225</v>
      </c>
      <c r="B65" s="134"/>
      <c r="C65" s="2"/>
      <c r="D65" s="2"/>
      <c r="E65" s="2"/>
      <c r="F65" s="2" t="s">
        <v>5</v>
      </c>
      <c r="G65" s="2"/>
      <c r="H65" s="72" t="s">
        <v>6</v>
      </c>
      <c r="I65" s="1"/>
      <c r="J65" s="1"/>
    </row>
    <row r="66" spans="1:10" x14ac:dyDescent="0.2">
      <c r="I66" s="1"/>
      <c r="J66" s="1"/>
    </row>
    <row r="67" spans="1:10" ht="70.5" customHeight="1" x14ac:dyDescent="0.2">
      <c r="A67" s="92" t="s">
        <v>18</v>
      </c>
      <c r="B67" s="79" t="str">
        <f>B46</f>
        <v>Pembinaan dan peningkatan disiplin Pegawai Negeri Sipil</v>
      </c>
      <c r="D67" s="79"/>
      <c r="E67" s="11" t="s">
        <v>14</v>
      </c>
      <c r="F67" s="44">
        <f>J46</f>
        <v>260000000</v>
      </c>
      <c r="H67" s="73" t="s">
        <v>171</v>
      </c>
      <c r="I67" s="1"/>
      <c r="J67" s="1"/>
    </row>
    <row r="68" spans="1:10" x14ac:dyDescent="0.2">
      <c r="A68" s="92"/>
      <c r="B68" s="79"/>
      <c r="D68" s="79"/>
      <c r="E68" s="11"/>
      <c r="F68" s="10"/>
      <c r="H68" s="73"/>
      <c r="I68" s="1"/>
      <c r="J68" s="1"/>
    </row>
    <row r="69" spans="1:10" x14ac:dyDescent="0.2">
      <c r="A69" s="92"/>
      <c r="B69" s="79"/>
      <c r="D69" s="79"/>
      <c r="E69" s="11"/>
      <c r="F69" s="10"/>
      <c r="G69" s="3" t="s">
        <v>170</v>
      </c>
      <c r="H69" s="73"/>
      <c r="I69" s="1"/>
      <c r="J69" s="1"/>
    </row>
    <row r="70" spans="1:10" x14ac:dyDescent="0.2">
      <c r="A70" s="92"/>
      <c r="B70" s="3"/>
      <c r="D70" s="79"/>
      <c r="E70" s="11"/>
      <c r="F70" s="10"/>
      <c r="H70" s="73"/>
      <c r="I70" s="1"/>
      <c r="J70" s="1"/>
    </row>
    <row r="71" spans="1:10" x14ac:dyDescent="0.2">
      <c r="B71" s="3" t="s">
        <v>47</v>
      </c>
      <c r="G71" s="3" t="s">
        <v>10</v>
      </c>
      <c r="I71" s="1"/>
      <c r="J71" s="1"/>
    </row>
    <row r="72" spans="1:10" x14ac:dyDescent="0.2">
      <c r="B72" s="3" t="s">
        <v>57</v>
      </c>
      <c r="G72" s="3" t="s">
        <v>277</v>
      </c>
      <c r="I72" s="1"/>
      <c r="J72" s="1"/>
    </row>
    <row r="73" spans="1:10" x14ac:dyDescent="0.2">
      <c r="B73" s="3" t="s">
        <v>58</v>
      </c>
      <c r="G73" s="3" t="s">
        <v>278</v>
      </c>
      <c r="I73" s="1"/>
      <c r="J73" s="1"/>
    </row>
    <row r="74" spans="1:10" x14ac:dyDescent="0.2">
      <c r="B74" s="3"/>
      <c r="C74" s="3"/>
      <c r="D74" s="3"/>
      <c r="E74" s="3"/>
      <c r="F74" s="3"/>
      <c r="G74" s="3"/>
      <c r="I74" s="1"/>
      <c r="J74" s="1"/>
    </row>
    <row r="75" spans="1:10" x14ac:dyDescent="0.2">
      <c r="C75" s="3"/>
      <c r="D75" s="3"/>
      <c r="E75" s="3"/>
      <c r="F75" s="3"/>
      <c r="I75" s="1"/>
      <c r="J75" s="1"/>
    </row>
    <row r="76" spans="1:10" x14ac:dyDescent="0.2">
      <c r="C76" s="3"/>
      <c r="D76" s="3"/>
      <c r="E76" s="3"/>
      <c r="F76" s="3"/>
      <c r="I76" s="1"/>
      <c r="J76" s="1"/>
    </row>
    <row r="77" spans="1:10" ht="15" x14ac:dyDescent="0.25">
      <c r="B77" s="6" t="s">
        <v>198</v>
      </c>
      <c r="C77" s="3"/>
      <c r="D77" s="3"/>
      <c r="E77" s="3"/>
      <c r="F77" s="3"/>
      <c r="G77" s="6" t="s">
        <v>279</v>
      </c>
      <c r="I77" s="1"/>
      <c r="J77" s="1"/>
    </row>
    <row r="78" spans="1:10" x14ac:dyDescent="0.2">
      <c r="B78" s="3" t="s">
        <v>60</v>
      </c>
      <c r="C78" s="3"/>
      <c r="D78" s="3"/>
      <c r="E78" s="3"/>
      <c r="F78" s="3"/>
      <c r="G78" s="3" t="s">
        <v>223</v>
      </c>
      <c r="I78" s="1"/>
      <c r="J78" s="1"/>
    </row>
    <row r="79" spans="1:10" x14ac:dyDescent="0.2">
      <c r="B79" s="3" t="s">
        <v>199</v>
      </c>
      <c r="C79" s="3"/>
      <c r="D79" s="3"/>
      <c r="E79" s="3"/>
      <c r="F79" s="3"/>
      <c r="G79" s="3" t="s">
        <v>280</v>
      </c>
      <c r="I79" s="1"/>
      <c r="J79" s="1"/>
    </row>
    <row r="80" spans="1:10" ht="15" x14ac:dyDescent="0.25">
      <c r="A80" s="1"/>
      <c r="C80" s="91"/>
      <c r="D80" s="91"/>
      <c r="E80" s="91"/>
      <c r="F80" s="91"/>
      <c r="H80" s="1"/>
      <c r="I80" s="1"/>
      <c r="J80" s="1"/>
    </row>
    <row r="81" spans="1:10" x14ac:dyDescent="0.2">
      <c r="A81" s="1"/>
      <c r="H81" s="1"/>
      <c r="I81" s="1"/>
      <c r="J81" s="1"/>
    </row>
    <row r="82" spans="1:10" x14ac:dyDescent="0.2">
      <c r="A82" s="1"/>
      <c r="H82" s="1"/>
      <c r="I82" s="1"/>
      <c r="J82" s="1"/>
    </row>
    <row r="83" spans="1:10" x14ac:dyDescent="0.2">
      <c r="A83" s="1"/>
      <c r="H83" s="1"/>
      <c r="I83" s="1"/>
      <c r="J83" s="1"/>
    </row>
    <row r="84" spans="1:10" x14ac:dyDescent="0.2">
      <c r="A84" s="1"/>
      <c r="H84" s="1"/>
      <c r="I84" s="1"/>
      <c r="J84" s="1"/>
    </row>
    <row r="85" spans="1:10" x14ac:dyDescent="0.2">
      <c r="A85" s="1"/>
      <c r="H85" s="1"/>
      <c r="I85" s="1"/>
      <c r="J85" s="1"/>
    </row>
    <row r="86" spans="1:10" x14ac:dyDescent="0.2">
      <c r="A86" s="1"/>
      <c r="H86" s="1"/>
      <c r="I86" s="1"/>
      <c r="J86" s="1"/>
    </row>
    <row r="87" spans="1:10" x14ac:dyDescent="0.2">
      <c r="A87" s="1"/>
      <c r="H87" s="1"/>
      <c r="I87" s="1"/>
      <c r="J87" s="1"/>
    </row>
    <row r="88" spans="1:10" x14ac:dyDescent="0.2">
      <c r="A88" s="1"/>
      <c r="H88" s="1"/>
      <c r="I88" s="1"/>
      <c r="J88" s="1"/>
    </row>
    <row r="89" spans="1:10" x14ac:dyDescent="0.2">
      <c r="A89" s="1"/>
      <c r="H89" s="1"/>
      <c r="I89" s="1"/>
      <c r="J89" s="1"/>
    </row>
    <row r="90" spans="1:10" x14ac:dyDescent="0.2">
      <c r="A90" s="1"/>
      <c r="H90" s="1"/>
      <c r="I90" s="1"/>
      <c r="J90" s="1"/>
    </row>
    <row r="91" spans="1:10" x14ac:dyDescent="0.2">
      <c r="A91" s="1"/>
      <c r="H91" s="1"/>
      <c r="I91" s="1"/>
      <c r="J91" s="1"/>
    </row>
    <row r="92" spans="1:10" x14ac:dyDescent="0.2">
      <c r="A92" s="1"/>
      <c r="H92" s="1"/>
      <c r="I92" s="1"/>
      <c r="J92" s="1"/>
    </row>
    <row r="93" spans="1:10" x14ac:dyDescent="0.2">
      <c r="A93" s="1"/>
      <c r="H93" s="1"/>
      <c r="I93" s="1"/>
      <c r="J93" s="1"/>
    </row>
    <row r="94" spans="1:10" x14ac:dyDescent="0.2">
      <c r="A94" s="1"/>
      <c r="H94" s="1"/>
      <c r="I94" s="1"/>
      <c r="J94" s="1"/>
    </row>
    <row r="95" spans="1:10" x14ac:dyDescent="0.2">
      <c r="A95" s="1"/>
      <c r="H95" s="1"/>
      <c r="I95" s="1"/>
      <c r="J95" s="1"/>
    </row>
    <row r="96" spans="1:10" x14ac:dyDescent="0.2">
      <c r="A96" s="1"/>
      <c r="H96" s="1"/>
      <c r="I96" s="1"/>
      <c r="J96" s="1"/>
    </row>
    <row r="97" spans="1:10" x14ac:dyDescent="0.2">
      <c r="A97" s="1"/>
      <c r="H97" s="1"/>
      <c r="I97" s="1"/>
      <c r="J97" s="1"/>
    </row>
    <row r="98" spans="1:10" x14ac:dyDescent="0.2">
      <c r="A98" s="1"/>
      <c r="H98" s="1"/>
      <c r="I98" s="1"/>
      <c r="J98" s="1"/>
    </row>
    <row r="99" spans="1:10" x14ac:dyDescent="0.2">
      <c r="A99" s="1"/>
      <c r="H99" s="1"/>
      <c r="I99" s="1"/>
      <c r="J99" s="1"/>
    </row>
    <row r="100" spans="1:10" x14ac:dyDescent="0.2">
      <c r="A100" s="1"/>
      <c r="H100" s="1"/>
      <c r="I100" s="1"/>
      <c r="J100" s="1"/>
    </row>
    <row r="101" spans="1:10" x14ac:dyDescent="0.2">
      <c r="A101" s="1"/>
      <c r="H101" s="1"/>
      <c r="I101" s="1"/>
      <c r="J101" s="1"/>
    </row>
    <row r="102" spans="1:10" x14ac:dyDescent="0.2">
      <c r="A102" s="1"/>
      <c r="H102" s="1"/>
      <c r="I102" s="1"/>
      <c r="J102" s="1"/>
    </row>
    <row r="103" spans="1:10" x14ac:dyDescent="0.2">
      <c r="A103" s="1"/>
      <c r="H103" s="1"/>
      <c r="I103" s="1"/>
      <c r="J103" s="1"/>
    </row>
    <row r="104" spans="1:10" x14ac:dyDescent="0.2">
      <c r="A104" s="1"/>
      <c r="H104" s="1"/>
      <c r="I104" s="1"/>
      <c r="J104" s="1"/>
    </row>
    <row r="105" spans="1:10" x14ac:dyDescent="0.2">
      <c r="A105" s="1"/>
      <c r="H105" s="1"/>
      <c r="I105" s="1"/>
      <c r="J105" s="1"/>
    </row>
    <row r="106" spans="1:10" x14ac:dyDescent="0.2">
      <c r="A106" s="1"/>
      <c r="H106" s="1"/>
      <c r="I106" s="1"/>
      <c r="J106" s="1"/>
    </row>
  </sheetData>
  <autoFilter ref="A6:J63">
    <filterColumn colId="2" showButton="0"/>
    <filterColumn colId="3" showButton="0"/>
    <filterColumn colId="4" showButton="0"/>
    <filterColumn colId="5" showButton="0"/>
    <filterColumn colId="8">
      <filters>
        <filter val="Bidang"/>
        <filter val="Pembinaan Pegawai"/>
      </filters>
    </filterColumn>
  </autoFilter>
  <mergeCells count="59">
    <mergeCell ref="A2:H2"/>
    <mergeCell ref="A3:H3"/>
    <mergeCell ref="C6:G6"/>
    <mergeCell ref="C18:G18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30:G30"/>
    <mergeCell ref="C31:G31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9:G39"/>
    <mergeCell ref="C40:G40"/>
    <mergeCell ref="C41:G41"/>
    <mergeCell ref="C42:G42"/>
    <mergeCell ref="C32:G32"/>
    <mergeCell ref="C33:G33"/>
    <mergeCell ref="C34:G34"/>
    <mergeCell ref="C35:G35"/>
    <mergeCell ref="C36:G36"/>
    <mergeCell ref="C37:G37"/>
    <mergeCell ref="C54:G54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A65:B65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</mergeCells>
  <pageMargins left="1.02" right="0.62" top="0.64" bottom="0.35" header="0.23622047244094488" footer="0.19685039370078741"/>
  <pageSetup paperSize="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35"/>
  <sheetViews>
    <sheetView topLeftCell="A22" workbookViewId="0">
      <selection activeCell="E16" sqref="E16"/>
    </sheetView>
  </sheetViews>
  <sheetFormatPr defaultRowHeight="14.25" x14ac:dyDescent="0.2"/>
  <cols>
    <col min="1" max="1" width="6" style="3" customWidth="1"/>
    <col min="2" max="2" width="38.85546875" style="1" customWidth="1"/>
    <col min="3" max="3" width="4.28515625" style="1" customWidth="1"/>
    <col min="4" max="4" width="8" style="1" customWidth="1"/>
    <col min="5" max="5" width="14.28515625" style="1" customWidth="1"/>
    <col min="6" max="6" width="15.42578125" style="1" bestFit="1" customWidth="1"/>
    <col min="7" max="7" width="14.5703125" style="1" customWidth="1"/>
    <col min="8" max="8" width="25.5703125" style="1" customWidth="1"/>
    <col min="9" max="9" width="16" style="1" customWidth="1"/>
    <col min="10" max="16384" width="9.140625" style="1"/>
  </cols>
  <sheetData>
    <row r="1" spans="1:10" ht="10.5" customHeight="1" x14ac:dyDescent="0.2"/>
    <row r="2" spans="1:10" ht="15.75" customHeight="1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0" ht="18" customHeight="1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0" ht="12" customHeight="1" x14ac:dyDescent="0.2"/>
    <row r="5" spans="1:10" ht="3.75" customHeight="1" x14ac:dyDescent="0.2"/>
    <row r="6" spans="1:10" s="2" customFormat="1" ht="15" x14ac:dyDescent="0.25">
      <c r="A6" s="88" t="s">
        <v>0</v>
      </c>
      <c r="B6" s="18" t="s">
        <v>1</v>
      </c>
      <c r="C6" s="128" t="s">
        <v>2</v>
      </c>
      <c r="D6" s="129"/>
      <c r="E6" s="129"/>
      <c r="F6" s="129"/>
      <c r="G6" s="130"/>
      <c r="H6" s="18" t="s">
        <v>3</v>
      </c>
      <c r="I6" s="2" t="s">
        <v>23</v>
      </c>
    </row>
    <row r="7" spans="1:10" s="3" customFormat="1" ht="15" customHeight="1" x14ac:dyDescent="0.2">
      <c r="A7" s="89">
        <v>1</v>
      </c>
      <c r="B7" s="19">
        <v>2</v>
      </c>
      <c r="C7" s="131">
        <v>3</v>
      </c>
      <c r="D7" s="132"/>
      <c r="E7" s="132"/>
      <c r="F7" s="132"/>
      <c r="G7" s="133"/>
      <c r="H7" s="19">
        <v>4</v>
      </c>
      <c r="I7" s="4"/>
    </row>
    <row r="8" spans="1:10" ht="47.25" customHeight="1" x14ac:dyDescent="0.2">
      <c r="A8" s="62">
        <v>1</v>
      </c>
      <c r="B8" s="16" t="s">
        <v>174</v>
      </c>
      <c r="C8" s="119" t="s">
        <v>175</v>
      </c>
      <c r="D8" s="120"/>
      <c r="E8" s="120"/>
      <c r="F8" s="120"/>
      <c r="G8" s="121"/>
      <c r="H8" s="7">
        <v>0.68720000000000003</v>
      </c>
      <c r="I8" s="13"/>
      <c r="J8" s="13"/>
    </row>
    <row r="9" spans="1:10" ht="18.75" customHeight="1" x14ac:dyDescent="0.2">
      <c r="A9" s="63"/>
      <c r="B9" s="15"/>
      <c r="C9" s="137" t="s">
        <v>176</v>
      </c>
      <c r="D9" s="137"/>
      <c r="E9" s="137"/>
      <c r="F9" s="137"/>
      <c r="G9" s="137"/>
      <c r="H9" s="103">
        <v>0.4</v>
      </c>
      <c r="I9" s="13"/>
      <c r="J9" s="13"/>
    </row>
    <row r="10" spans="1:10" ht="29.25" customHeight="1" x14ac:dyDescent="0.2">
      <c r="A10" s="101"/>
      <c r="B10" s="20"/>
      <c r="C10" s="119" t="s">
        <v>177</v>
      </c>
      <c r="D10" s="135"/>
      <c r="E10" s="135"/>
      <c r="F10" s="135"/>
      <c r="G10" s="136"/>
      <c r="H10" s="78" t="s">
        <v>178</v>
      </c>
      <c r="I10" s="13"/>
      <c r="J10" s="13"/>
    </row>
    <row r="11" spans="1:10" ht="28.5" customHeight="1" x14ac:dyDescent="0.2">
      <c r="A11" s="78">
        <v>2</v>
      </c>
      <c r="B11" s="77" t="s">
        <v>179</v>
      </c>
      <c r="C11" s="119" t="s">
        <v>180</v>
      </c>
      <c r="D11" s="135"/>
      <c r="E11" s="135"/>
      <c r="F11" s="135"/>
      <c r="G11" s="136"/>
      <c r="H11" s="104">
        <v>1</v>
      </c>
      <c r="I11" s="13"/>
      <c r="J11" s="13"/>
    </row>
    <row r="12" spans="1:10" ht="30.75" customHeight="1" x14ac:dyDescent="0.2">
      <c r="A12" s="78">
        <v>3</v>
      </c>
      <c r="B12" s="77" t="s">
        <v>181</v>
      </c>
      <c r="C12" s="119" t="s">
        <v>182</v>
      </c>
      <c r="D12" s="135"/>
      <c r="E12" s="135"/>
      <c r="F12" s="135"/>
      <c r="G12" s="136"/>
      <c r="H12" s="104">
        <v>0.9</v>
      </c>
      <c r="I12" s="13"/>
      <c r="J12" s="13"/>
    </row>
    <row r="13" spans="1:10" ht="20.25" customHeight="1" x14ac:dyDescent="0.2">
      <c r="A13" s="78">
        <v>4</v>
      </c>
      <c r="B13" s="77" t="s">
        <v>183</v>
      </c>
      <c r="C13" s="119" t="s">
        <v>184</v>
      </c>
      <c r="D13" s="135"/>
      <c r="E13" s="135"/>
      <c r="F13" s="135"/>
      <c r="G13" s="136"/>
      <c r="H13" s="104">
        <v>1</v>
      </c>
      <c r="I13" s="13"/>
      <c r="J13" s="13"/>
    </row>
    <row r="14" spans="1:10" ht="48" customHeight="1" x14ac:dyDescent="0.2">
      <c r="A14" s="78">
        <v>5</v>
      </c>
      <c r="B14" s="77" t="s">
        <v>188</v>
      </c>
      <c r="C14" s="119" t="s">
        <v>189</v>
      </c>
      <c r="D14" s="135"/>
      <c r="E14" s="135"/>
      <c r="F14" s="135"/>
      <c r="G14" s="136"/>
      <c r="H14" s="78" t="s">
        <v>185</v>
      </c>
      <c r="I14" s="13"/>
      <c r="J14" s="13"/>
    </row>
    <row r="16" spans="1:10" ht="18" customHeight="1" x14ac:dyDescent="0.25">
      <c r="A16" s="134" t="s">
        <v>4</v>
      </c>
      <c r="B16" s="134"/>
      <c r="C16" s="2"/>
      <c r="D16" s="2"/>
      <c r="E16" s="2"/>
      <c r="F16" s="2" t="s">
        <v>5</v>
      </c>
      <c r="G16" s="2"/>
      <c r="H16" s="17" t="s">
        <v>6</v>
      </c>
    </row>
    <row r="17" spans="1:8" ht="18" customHeight="1" x14ac:dyDescent="0.2">
      <c r="H17" s="4"/>
    </row>
    <row r="18" spans="1:8" ht="57" x14ac:dyDescent="0.2">
      <c r="A18" s="92" t="s">
        <v>18</v>
      </c>
      <c r="B18" s="79" t="s">
        <v>39</v>
      </c>
      <c r="D18" s="14"/>
      <c r="E18" s="11" t="s">
        <v>14</v>
      </c>
      <c r="F18" s="43">
        <v>819417000</v>
      </c>
      <c r="H18" s="12" t="s">
        <v>171</v>
      </c>
    </row>
    <row r="19" spans="1:8" ht="57" x14ac:dyDescent="0.2">
      <c r="A19" s="92" t="s">
        <v>62</v>
      </c>
      <c r="B19" s="79" t="s">
        <v>42</v>
      </c>
      <c r="D19" s="9"/>
      <c r="E19" s="11" t="s">
        <v>14</v>
      </c>
      <c r="F19" s="43">
        <v>579900000</v>
      </c>
      <c r="H19" s="12" t="s">
        <v>171</v>
      </c>
    </row>
    <row r="20" spans="1:8" ht="57" x14ac:dyDescent="0.2">
      <c r="A20" s="92" t="s">
        <v>45</v>
      </c>
      <c r="B20" s="79" t="s">
        <v>43</v>
      </c>
      <c r="D20" s="9"/>
      <c r="E20" s="11" t="s">
        <v>14</v>
      </c>
      <c r="F20" s="43">
        <v>37800000</v>
      </c>
      <c r="H20" s="12" t="s">
        <v>171</v>
      </c>
    </row>
    <row r="21" spans="1:8" ht="57" x14ac:dyDescent="0.2">
      <c r="A21" s="106" t="s">
        <v>46</v>
      </c>
      <c r="B21" s="79" t="s">
        <v>70</v>
      </c>
      <c r="D21" s="79"/>
      <c r="E21" s="11" t="s">
        <v>14</v>
      </c>
      <c r="F21" s="43">
        <v>25595000</v>
      </c>
      <c r="H21" s="92" t="s">
        <v>171</v>
      </c>
    </row>
    <row r="22" spans="1:8" ht="57" x14ac:dyDescent="0.2">
      <c r="A22" s="107" t="s">
        <v>186</v>
      </c>
      <c r="B22" s="79" t="s">
        <v>20</v>
      </c>
      <c r="D22" s="79"/>
      <c r="E22" s="11" t="s">
        <v>14</v>
      </c>
      <c r="F22" s="43">
        <v>4730000000</v>
      </c>
      <c r="H22" s="92" t="s">
        <v>171</v>
      </c>
    </row>
    <row r="23" spans="1:8" ht="57" x14ac:dyDescent="0.2">
      <c r="A23" s="106" t="s">
        <v>187</v>
      </c>
      <c r="B23" s="79" t="s">
        <v>22</v>
      </c>
      <c r="D23" s="79"/>
      <c r="E23" s="11" t="s">
        <v>14</v>
      </c>
      <c r="F23" s="43">
        <v>2691000000</v>
      </c>
      <c r="H23" s="92" t="s">
        <v>171</v>
      </c>
    </row>
    <row r="24" spans="1:8" ht="20.25" customHeight="1" x14ac:dyDescent="0.2">
      <c r="H24" s="4"/>
    </row>
    <row r="25" spans="1:8" x14ac:dyDescent="0.2">
      <c r="G25" s="3" t="s">
        <v>170</v>
      </c>
    </row>
    <row r="26" spans="1:8" ht="15" customHeight="1" x14ac:dyDescent="0.2"/>
    <row r="27" spans="1:8" x14ac:dyDescent="0.2">
      <c r="B27" s="3" t="s">
        <v>8</v>
      </c>
      <c r="C27" s="3"/>
      <c r="D27" s="3"/>
      <c r="E27" s="3"/>
      <c r="F27" s="3"/>
      <c r="G27" s="3" t="s">
        <v>10</v>
      </c>
    </row>
    <row r="28" spans="1:8" x14ac:dyDescent="0.2">
      <c r="B28" s="3" t="s">
        <v>15</v>
      </c>
      <c r="C28" s="3"/>
      <c r="D28" s="3"/>
      <c r="E28" s="3"/>
      <c r="F28" s="3"/>
      <c r="G28" s="3" t="s">
        <v>16</v>
      </c>
    </row>
    <row r="29" spans="1:8" x14ac:dyDescent="0.2">
      <c r="B29" s="3"/>
      <c r="C29" s="3"/>
      <c r="D29" s="3"/>
      <c r="E29" s="3"/>
      <c r="F29" s="3"/>
      <c r="G29" s="3" t="s">
        <v>17</v>
      </c>
    </row>
    <row r="30" spans="1:8" x14ac:dyDescent="0.2">
      <c r="B30" s="3"/>
      <c r="C30" s="3"/>
      <c r="D30" s="3"/>
      <c r="E30" s="3"/>
      <c r="F30" s="3"/>
      <c r="G30" s="3"/>
    </row>
    <row r="31" spans="1:8" x14ac:dyDescent="0.2">
      <c r="B31" s="3"/>
      <c r="C31" s="3"/>
      <c r="D31" s="3"/>
      <c r="E31" s="3"/>
      <c r="F31" s="3"/>
    </row>
    <row r="32" spans="1:8" x14ac:dyDescent="0.2">
      <c r="B32" s="3"/>
      <c r="C32" s="3"/>
      <c r="D32" s="3"/>
      <c r="E32" s="3"/>
      <c r="F32" s="3"/>
    </row>
    <row r="33" spans="2:7" ht="15" x14ac:dyDescent="0.25">
      <c r="B33" s="5" t="s">
        <v>9</v>
      </c>
      <c r="C33" s="5"/>
      <c r="D33" s="5"/>
      <c r="E33" s="5"/>
      <c r="F33" s="5"/>
      <c r="G33" s="6" t="s">
        <v>172</v>
      </c>
    </row>
    <row r="34" spans="2:7" x14ac:dyDescent="0.2">
      <c r="G34" s="3" t="s">
        <v>12</v>
      </c>
    </row>
    <row r="35" spans="2:7" x14ac:dyDescent="0.2">
      <c r="G35" s="3" t="s">
        <v>173</v>
      </c>
    </row>
  </sheetData>
  <autoFilter ref="A6:I6">
    <filterColumn colId="0" showButton="0"/>
    <filterColumn colId="2" showButton="0"/>
    <filterColumn colId="3" showButton="0"/>
    <filterColumn colId="4" showButton="0"/>
    <filterColumn colId="5" showButton="0"/>
  </autoFilter>
  <mergeCells count="12">
    <mergeCell ref="A2:H2"/>
    <mergeCell ref="C6:G6"/>
    <mergeCell ref="C7:G7"/>
    <mergeCell ref="A3:H3"/>
    <mergeCell ref="C9:G9"/>
    <mergeCell ref="C13:G13"/>
    <mergeCell ref="C10:G10"/>
    <mergeCell ref="C11:G11"/>
    <mergeCell ref="A16:B16"/>
    <mergeCell ref="C8:G8"/>
    <mergeCell ref="C14:G14"/>
    <mergeCell ref="C12:G12"/>
  </mergeCells>
  <pageMargins left="1.02" right="0.62" top="0.68" bottom="0.35" header="0.23622047244094488" footer="0.19685039370078741"/>
  <pageSetup paperSize="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I25" sqref="I25"/>
    </sheetView>
  </sheetViews>
  <sheetFormatPr defaultRowHeight="14.25" x14ac:dyDescent="0.2"/>
  <cols>
    <col min="1" max="1" width="3" style="1" customWidth="1"/>
    <col min="2" max="2" width="3.42578125" style="1" customWidth="1"/>
    <col min="3" max="3" width="54.5703125" style="1" customWidth="1"/>
    <col min="4" max="4" width="4.28515625" style="1" customWidth="1"/>
    <col min="5" max="5" width="12.28515625" style="1" customWidth="1"/>
    <col min="6" max="6" width="12" style="1" customWidth="1"/>
    <col min="7" max="7" width="15.5703125" style="1" customWidth="1"/>
    <col min="8" max="8" width="5.85546875" style="1" customWidth="1"/>
    <col min="9" max="9" width="36.7109375" style="1" customWidth="1"/>
    <col min="10" max="10" width="16" style="1" customWidth="1"/>
    <col min="11" max="11" width="12.5703125" style="1" customWidth="1"/>
    <col min="12" max="16384" width="9.140625" style="1"/>
  </cols>
  <sheetData>
    <row r="1" spans="1:11" ht="10.5" customHeight="1" x14ac:dyDescent="0.2"/>
    <row r="2" spans="1:11" ht="15.75" customHeight="1" x14ac:dyDescent="0.2">
      <c r="A2" s="144" t="s">
        <v>151</v>
      </c>
      <c r="B2" s="144"/>
      <c r="C2" s="144"/>
      <c r="D2" s="144"/>
      <c r="E2" s="144"/>
      <c r="F2" s="144"/>
      <c r="G2" s="144"/>
      <c r="H2" s="144"/>
      <c r="I2" s="144"/>
    </row>
    <row r="3" spans="1:11" ht="18" customHeight="1" x14ac:dyDescent="0.25">
      <c r="A3" s="134" t="s">
        <v>21</v>
      </c>
      <c r="B3" s="134"/>
      <c r="C3" s="134"/>
      <c r="D3" s="134"/>
      <c r="E3" s="134"/>
      <c r="F3" s="134"/>
      <c r="G3" s="134"/>
      <c r="H3" s="134"/>
      <c r="I3" s="134"/>
    </row>
    <row r="4" spans="1:11" ht="9" customHeight="1" x14ac:dyDescent="0.2">
      <c r="A4" s="8"/>
      <c r="B4" s="8"/>
    </row>
    <row r="5" spans="1:11" ht="17.25" customHeight="1" x14ac:dyDescent="0.2">
      <c r="A5" s="140" t="s">
        <v>52</v>
      </c>
      <c r="B5" s="140"/>
      <c r="C5" s="140"/>
      <c r="D5" s="140"/>
      <c r="E5" s="140"/>
    </row>
    <row r="6" spans="1:11" s="2" customFormat="1" ht="15" x14ac:dyDescent="0.25">
      <c r="A6" s="145" t="s">
        <v>0</v>
      </c>
      <c r="B6" s="145"/>
      <c r="C6" s="18" t="s">
        <v>24</v>
      </c>
      <c r="D6" s="128" t="s">
        <v>2</v>
      </c>
      <c r="E6" s="129"/>
      <c r="F6" s="129"/>
      <c r="G6" s="129"/>
      <c r="H6" s="130"/>
      <c r="I6" s="18" t="s">
        <v>3</v>
      </c>
    </row>
    <row r="7" spans="1:11" s="3" customFormat="1" ht="15" customHeight="1" x14ac:dyDescent="0.2">
      <c r="A7" s="146">
        <v>1</v>
      </c>
      <c r="B7" s="146"/>
      <c r="C7" s="19">
        <v>2</v>
      </c>
      <c r="D7" s="131">
        <v>3</v>
      </c>
      <c r="E7" s="132"/>
      <c r="F7" s="132"/>
      <c r="G7" s="132"/>
      <c r="H7" s="133"/>
      <c r="I7" s="19">
        <v>4</v>
      </c>
      <c r="J7" s="4"/>
    </row>
    <row r="8" spans="1:11" ht="34.5" customHeight="1" x14ac:dyDescent="0.2">
      <c r="A8" s="141">
        <v>1</v>
      </c>
      <c r="B8" s="142"/>
      <c r="C8" s="77" t="s">
        <v>39</v>
      </c>
      <c r="D8" s="143" t="s">
        <v>167</v>
      </c>
      <c r="E8" s="143"/>
      <c r="F8" s="143"/>
      <c r="G8" s="143"/>
      <c r="H8" s="143"/>
      <c r="I8" s="104">
        <v>1</v>
      </c>
      <c r="J8" s="13"/>
      <c r="K8" s="13"/>
    </row>
    <row r="9" spans="1:11" ht="30.75" customHeight="1" x14ac:dyDescent="0.2">
      <c r="A9" s="141">
        <v>2</v>
      </c>
      <c r="B9" s="142"/>
      <c r="C9" s="27" t="s">
        <v>42</v>
      </c>
      <c r="D9" s="119" t="s">
        <v>168</v>
      </c>
      <c r="E9" s="120"/>
      <c r="F9" s="120"/>
      <c r="G9" s="120"/>
      <c r="H9" s="121"/>
      <c r="I9" s="104">
        <v>1</v>
      </c>
      <c r="J9" s="13"/>
      <c r="K9" s="13"/>
    </row>
    <row r="10" spans="1:11" ht="30" customHeight="1" x14ac:dyDescent="0.2">
      <c r="A10" s="141">
        <v>3</v>
      </c>
      <c r="B10" s="142"/>
      <c r="C10" s="27" t="s">
        <v>43</v>
      </c>
      <c r="D10" s="119" t="s">
        <v>190</v>
      </c>
      <c r="E10" s="120"/>
      <c r="F10" s="120"/>
      <c r="G10" s="120"/>
      <c r="H10" s="121"/>
      <c r="I10" s="104">
        <v>1</v>
      </c>
      <c r="J10" s="13"/>
      <c r="K10" s="13"/>
    </row>
    <row r="11" spans="1:11" ht="32.25" customHeight="1" x14ac:dyDescent="0.2">
      <c r="A11" s="141">
        <v>4</v>
      </c>
      <c r="B11" s="142"/>
      <c r="C11" s="27" t="s">
        <v>70</v>
      </c>
      <c r="D11" s="119" t="s">
        <v>169</v>
      </c>
      <c r="E11" s="120"/>
      <c r="F11" s="120"/>
      <c r="G11" s="120"/>
      <c r="H11" s="121"/>
      <c r="I11" s="104">
        <v>1</v>
      </c>
      <c r="J11" s="13"/>
      <c r="K11" s="13"/>
    </row>
    <row r="12" spans="1:11" ht="18.75" customHeight="1" x14ac:dyDescent="0.2"/>
    <row r="13" spans="1:11" ht="18" customHeight="1" x14ac:dyDescent="0.25">
      <c r="A13" s="2" t="s">
        <v>4</v>
      </c>
      <c r="B13" s="2"/>
      <c r="C13" s="2"/>
      <c r="D13" s="2"/>
      <c r="E13" s="2"/>
      <c r="F13" s="2"/>
      <c r="G13" s="2" t="s">
        <v>5</v>
      </c>
      <c r="H13" s="2"/>
      <c r="I13" s="21" t="s">
        <v>6</v>
      </c>
    </row>
    <row r="14" spans="1:11" ht="3" customHeight="1" x14ac:dyDescent="0.2">
      <c r="I14" s="4"/>
    </row>
    <row r="15" spans="1:11" ht="33.75" customHeight="1" x14ac:dyDescent="0.2">
      <c r="A15" s="13" t="s">
        <v>18</v>
      </c>
      <c r="B15" s="139" t="s">
        <v>39</v>
      </c>
      <c r="C15" s="139"/>
      <c r="E15" s="13"/>
      <c r="F15" s="11" t="s">
        <v>14</v>
      </c>
      <c r="G15" s="43">
        <v>819417000</v>
      </c>
      <c r="I15" s="92" t="s">
        <v>205</v>
      </c>
    </row>
    <row r="16" spans="1:11" ht="36" customHeight="1" x14ac:dyDescent="0.2">
      <c r="A16" s="13" t="s">
        <v>19</v>
      </c>
      <c r="B16" s="139" t="s">
        <v>42</v>
      </c>
      <c r="C16" s="139"/>
      <c r="E16" s="13"/>
      <c r="F16" s="11" t="s">
        <v>14</v>
      </c>
      <c r="G16" s="43">
        <f>'Perjanjian Kinerja JPT'!F19</f>
        <v>579900000</v>
      </c>
      <c r="I16" s="92" t="str">
        <f>I15</f>
        <v>Sumber Anggaran dari APBD Kabupaten Blora Tahun 2019 sebesar 100%</v>
      </c>
    </row>
    <row r="17" spans="1:9" ht="34.5" customHeight="1" x14ac:dyDescent="0.2">
      <c r="A17" s="14" t="s">
        <v>45</v>
      </c>
      <c r="B17" s="138" t="s">
        <v>43</v>
      </c>
      <c r="C17" s="138"/>
      <c r="F17" s="11" t="s">
        <v>14</v>
      </c>
      <c r="G17" s="28">
        <f>'Perjanjian Kinerja JPT'!F20</f>
        <v>37800000</v>
      </c>
      <c r="I17" s="92" t="str">
        <f>I16</f>
        <v>Sumber Anggaran dari APBD Kabupaten Blora Tahun 2019 sebesar 100%</v>
      </c>
    </row>
    <row r="18" spans="1:9" ht="35.25" customHeight="1" x14ac:dyDescent="0.2">
      <c r="A18" s="14" t="s">
        <v>46</v>
      </c>
      <c r="B18" s="139" t="s">
        <v>70</v>
      </c>
      <c r="C18" s="139"/>
      <c r="F18" s="11" t="s">
        <v>14</v>
      </c>
      <c r="G18" s="43">
        <f>'Perjanjian Kinerja JPT'!F21</f>
        <v>25595000</v>
      </c>
      <c r="I18" s="92" t="str">
        <f>I17</f>
        <v>Sumber Anggaran dari APBD Kabupaten Blora Tahun 2019 sebesar 100%</v>
      </c>
    </row>
    <row r="19" spans="1:9" ht="10.5" customHeight="1" x14ac:dyDescent="0.2"/>
    <row r="20" spans="1:9" x14ac:dyDescent="0.2">
      <c r="D20" s="3"/>
      <c r="E20" s="3"/>
      <c r="F20" s="3"/>
      <c r="G20" s="3"/>
      <c r="H20" s="3" t="s">
        <v>170</v>
      </c>
    </row>
    <row r="21" spans="1:9" ht="8.25" customHeight="1" x14ac:dyDescent="0.2">
      <c r="D21" s="3"/>
      <c r="E21" s="3"/>
      <c r="F21" s="3"/>
      <c r="G21" s="3"/>
    </row>
    <row r="22" spans="1:9" x14ac:dyDescent="0.2">
      <c r="C22" s="3" t="s">
        <v>47</v>
      </c>
      <c r="D22" s="3"/>
      <c r="E22" s="3"/>
      <c r="F22" s="3"/>
      <c r="G22" s="3"/>
      <c r="H22" s="3" t="s">
        <v>10</v>
      </c>
    </row>
    <row r="23" spans="1:9" x14ac:dyDescent="0.2">
      <c r="C23" s="3" t="s">
        <v>16</v>
      </c>
      <c r="D23" s="3"/>
      <c r="E23" s="3"/>
      <c r="F23" s="3"/>
      <c r="G23" s="3"/>
      <c r="H23" s="3" t="s">
        <v>48</v>
      </c>
    </row>
    <row r="24" spans="1:9" x14ac:dyDescent="0.2">
      <c r="C24" s="3" t="s">
        <v>17</v>
      </c>
      <c r="D24" s="3"/>
      <c r="E24" s="3"/>
      <c r="F24" s="3"/>
      <c r="G24" s="3"/>
      <c r="H24" s="3"/>
    </row>
    <row r="25" spans="1:9" x14ac:dyDescent="0.2">
      <c r="C25" s="3"/>
      <c r="D25" s="3"/>
      <c r="E25" s="3"/>
      <c r="F25" s="3"/>
      <c r="G25" s="3"/>
      <c r="H25" s="3"/>
    </row>
    <row r="26" spans="1:9" ht="9.75" customHeight="1" x14ac:dyDescent="0.25">
      <c r="D26" s="5"/>
      <c r="E26" s="5"/>
      <c r="F26" s="5"/>
      <c r="G26" s="5"/>
    </row>
    <row r="28" spans="1:9" ht="15" x14ac:dyDescent="0.25">
      <c r="C28" s="6" t="s">
        <v>172</v>
      </c>
      <c r="H28" s="6" t="s">
        <v>49</v>
      </c>
    </row>
    <row r="29" spans="1:9" x14ac:dyDescent="0.2">
      <c r="C29" s="3" t="s">
        <v>12</v>
      </c>
      <c r="H29" s="3" t="s">
        <v>50</v>
      </c>
    </row>
    <row r="30" spans="1:9" x14ac:dyDescent="0.2">
      <c r="C30" s="3" t="s">
        <v>173</v>
      </c>
      <c r="H30" s="3" t="s">
        <v>51</v>
      </c>
    </row>
  </sheetData>
  <mergeCells count="19">
    <mergeCell ref="A2:I2"/>
    <mergeCell ref="A3:I3"/>
    <mergeCell ref="A6:B6"/>
    <mergeCell ref="D6:H6"/>
    <mergeCell ref="A7:B7"/>
    <mergeCell ref="D7:H7"/>
    <mergeCell ref="B17:C17"/>
    <mergeCell ref="B18:C18"/>
    <mergeCell ref="A5:E5"/>
    <mergeCell ref="A10:B10"/>
    <mergeCell ref="A11:B11"/>
    <mergeCell ref="A9:B9"/>
    <mergeCell ref="A8:B8"/>
    <mergeCell ref="D8:H8"/>
    <mergeCell ref="B15:C15"/>
    <mergeCell ref="B16:C16"/>
    <mergeCell ref="D9:H9"/>
    <mergeCell ref="D10:H10"/>
    <mergeCell ref="D11:H11"/>
  </mergeCells>
  <pageMargins left="1.02" right="0.62" top="0.64" bottom="0.35" header="0.23622047244094488" footer="0.19685039370078741"/>
  <pageSetup paperSize="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85"/>
  <sheetViews>
    <sheetView topLeftCell="A50" workbookViewId="0">
      <selection activeCell="E68" sqref="E68"/>
    </sheetView>
  </sheetViews>
  <sheetFormatPr defaultRowHeight="14.25" x14ac:dyDescent="0.2"/>
  <cols>
    <col min="1" max="1" width="6.5703125" style="3" customWidth="1"/>
    <col min="2" max="2" width="42.1406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39" customHeight="1" x14ac:dyDescent="0.2">
      <c r="A4" s="127" t="s">
        <v>191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hidden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J8+J23+J32+J34+J38+J46</f>
        <v>6708712000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x14ac:dyDescent="0.2">
      <c r="A38" s="108">
        <v>1</v>
      </c>
      <c r="B38" s="30" t="s">
        <v>20</v>
      </c>
      <c r="C38" s="122" t="s">
        <v>193</v>
      </c>
      <c r="D38" s="123"/>
      <c r="E38" s="123"/>
      <c r="F38" s="123"/>
      <c r="G38" s="124"/>
      <c r="H38" s="95">
        <v>1</v>
      </c>
      <c r="I38" s="96" t="s">
        <v>166</v>
      </c>
      <c r="J38" s="96">
        <v>4730000000</v>
      </c>
    </row>
    <row r="39" spans="1:10" ht="15" x14ac:dyDescent="0.2">
      <c r="A39" s="109"/>
      <c r="B39" s="110"/>
      <c r="C39" s="122" t="s">
        <v>192</v>
      </c>
      <c r="D39" s="123"/>
      <c r="E39" s="123"/>
      <c r="F39" s="123"/>
      <c r="G39" s="124"/>
      <c r="H39" s="95">
        <v>1</v>
      </c>
      <c r="I39" s="96"/>
      <c r="J39" s="96"/>
    </row>
    <row r="40" spans="1:10" ht="15" x14ac:dyDescent="0.2">
      <c r="A40" s="109"/>
      <c r="B40" s="110"/>
      <c r="C40" s="122" t="s">
        <v>194</v>
      </c>
      <c r="D40" s="123"/>
      <c r="E40" s="123"/>
      <c r="F40" s="123"/>
      <c r="G40" s="124"/>
      <c r="H40" s="95">
        <v>1</v>
      </c>
      <c r="I40" s="96"/>
      <c r="J40" s="96"/>
    </row>
    <row r="41" spans="1:10" ht="15" x14ac:dyDescent="0.2">
      <c r="A41" s="111"/>
      <c r="B41" s="112"/>
      <c r="C41" s="122" t="s">
        <v>195</v>
      </c>
      <c r="D41" s="123"/>
      <c r="E41" s="123"/>
      <c r="F41" s="123"/>
      <c r="G41" s="124"/>
      <c r="H41" s="95">
        <v>1</v>
      </c>
      <c r="I41" s="96"/>
      <c r="J41" s="96"/>
    </row>
    <row r="42" spans="1:10" ht="28.5" customHeight="1" x14ac:dyDescent="0.2">
      <c r="A42" s="75">
        <v>1</v>
      </c>
      <c r="B42" s="24" t="s">
        <v>54</v>
      </c>
      <c r="C42" s="122" t="s">
        <v>156</v>
      </c>
      <c r="D42" s="123"/>
      <c r="E42" s="123"/>
      <c r="F42" s="123"/>
      <c r="G42" s="124"/>
      <c r="H42" s="70" t="s">
        <v>111</v>
      </c>
      <c r="I42" s="41" t="s">
        <v>155</v>
      </c>
      <c r="J42" s="41">
        <v>3890000000</v>
      </c>
    </row>
    <row r="43" spans="1:10" ht="28.5" customHeight="1" x14ac:dyDescent="0.2">
      <c r="A43" s="62">
        <v>2</v>
      </c>
      <c r="B43" s="29" t="s">
        <v>55</v>
      </c>
      <c r="C43" s="122" t="s">
        <v>112</v>
      </c>
      <c r="D43" s="123"/>
      <c r="E43" s="123"/>
      <c r="F43" s="123"/>
      <c r="G43" s="124"/>
      <c r="H43" s="68" t="s">
        <v>113</v>
      </c>
      <c r="I43" s="41" t="s">
        <v>155</v>
      </c>
      <c r="J43" s="41">
        <v>96000000</v>
      </c>
    </row>
    <row r="44" spans="1:10" ht="28.5" customHeight="1" x14ac:dyDescent="0.2">
      <c r="A44" s="75">
        <v>3</v>
      </c>
      <c r="B44" s="20" t="s">
        <v>74</v>
      </c>
      <c r="C44" s="122" t="s">
        <v>114</v>
      </c>
      <c r="D44" s="123"/>
      <c r="E44" s="123"/>
      <c r="F44" s="123"/>
      <c r="G44" s="124"/>
      <c r="H44" s="69" t="s">
        <v>115</v>
      </c>
      <c r="I44" s="41" t="s">
        <v>157</v>
      </c>
      <c r="J44" s="41">
        <v>644000000</v>
      </c>
    </row>
    <row r="45" spans="1:10" ht="28.5" customHeight="1" x14ac:dyDescent="0.2">
      <c r="A45" s="62">
        <v>4</v>
      </c>
      <c r="B45" s="29" t="s">
        <v>56</v>
      </c>
      <c r="C45" s="122" t="s">
        <v>116</v>
      </c>
      <c r="D45" s="123"/>
      <c r="E45" s="123"/>
      <c r="F45" s="123"/>
      <c r="G45" s="124"/>
      <c r="H45" s="68" t="s">
        <v>117</v>
      </c>
      <c r="I45" s="41" t="s">
        <v>157</v>
      </c>
      <c r="J45" s="41">
        <v>100000000</v>
      </c>
    </row>
    <row r="46" spans="1:10" s="3" customFormat="1" ht="30" x14ac:dyDescent="0.25">
      <c r="A46" s="86">
        <v>2</v>
      </c>
      <c r="B46" s="30" t="s">
        <v>22</v>
      </c>
      <c r="C46" s="147" t="s">
        <v>196</v>
      </c>
      <c r="D46" s="148"/>
      <c r="E46" s="148"/>
      <c r="F46" s="148"/>
      <c r="G46" s="149"/>
      <c r="H46" s="114">
        <f>100/8300</f>
        <v>1.2048192771084338E-2</v>
      </c>
      <c r="I46" s="97" t="s">
        <v>165</v>
      </c>
      <c r="J46" s="99">
        <f>J48+J50</f>
        <v>516000000</v>
      </c>
    </row>
    <row r="47" spans="1:10" s="3" customFormat="1" ht="15" x14ac:dyDescent="0.25">
      <c r="A47" s="113"/>
      <c r="B47" s="30"/>
      <c r="C47" s="147" t="s">
        <v>197</v>
      </c>
      <c r="D47" s="148"/>
      <c r="E47" s="148"/>
      <c r="F47" s="148"/>
      <c r="G47" s="149"/>
      <c r="H47" s="114">
        <v>3.5999999999999999E-3</v>
      </c>
      <c r="I47" s="97"/>
      <c r="J47" s="99"/>
    </row>
    <row r="48" spans="1:10" x14ac:dyDescent="0.2">
      <c r="A48" s="62">
        <v>5</v>
      </c>
      <c r="B48" s="37" t="s">
        <v>53</v>
      </c>
      <c r="C48" s="122" t="s">
        <v>118</v>
      </c>
      <c r="D48" s="123"/>
      <c r="E48" s="123"/>
      <c r="F48" s="123"/>
      <c r="G48" s="124"/>
      <c r="H48" s="68" t="s">
        <v>113</v>
      </c>
      <c r="I48" s="41" t="s">
        <v>157</v>
      </c>
      <c r="J48" s="41">
        <v>256000000</v>
      </c>
    </row>
    <row r="49" spans="1:10" x14ac:dyDescent="0.2">
      <c r="A49" s="63"/>
      <c r="B49" s="35"/>
      <c r="C49" s="122" t="s">
        <v>119</v>
      </c>
      <c r="D49" s="123"/>
      <c r="E49" s="123"/>
      <c r="F49" s="123"/>
      <c r="G49" s="124"/>
      <c r="H49" s="93">
        <v>1</v>
      </c>
      <c r="I49" s="41" t="str">
        <f>I48</f>
        <v>Diklat TF</v>
      </c>
      <c r="J49" s="41"/>
    </row>
    <row r="50" spans="1:10" ht="28.5" x14ac:dyDescent="0.2">
      <c r="A50" s="85">
        <v>6</v>
      </c>
      <c r="B50" s="16" t="s">
        <v>75</v>
      </c>
      <c r="C50" s="122" t="s">
        <v>120</v>
      </c>
      <c r="D50" s="123"/>
      <c r="E50" s="123"/>
      <c r="F50" s="123"/>
      <c r="G50" s="124"/>
      <c r="H50" s="68" t="s">
        <v>146</v>
      </c>
      <c r="I50" s="41" t="s">
        <v>158</v>
      </c>
      <c r="J50" s="41">
        <v>260000000</v>
      </c>
    </row>
    <row r="51" spans="1:10" ht="28.5" x14ac:dyDescent="0.2">
      <c r="A51" s="84"/>
      <c r="B51" s="15"/>
      <c r="C51" s="122" t="s">
        <v>121</v>
      </c>
      <c r="D51" s="123"/>
      <c r="E51" s="123"/>
      <c r="F51" s="123"/>
      <c r="G51" s="124"/>
      <c r="H51" s="68" t="s">
        <v>147</v>
      </c>
      <c r="I51" s="41" t="str">
        <f>I50</f>
        <v>Pembinaan Pegawai</v>
      </c>
      <c r="J51" s="41"/>
    </row>
    <row r="52" spans="1:10" ht="28.5" x14ac:dyDescent="0.2">
      <c r="A52" s="84"/>
      <c r="B52" s="15"/>
      <c r="C52" s="122" t="s">
        <v>122</v>
      </c>
      <c r="D52" s="123"/>
      <c r="E52" s="123"/>
      <c r="F52" s="123"/>
      <c r="G52" s="124"/>
      <c r="H52" s="68" t="s">
        <v>146</v>
      </c>
      <c r="I52" s="41" t="str">
        <f>I51</f>
        <v>Pembinaan Pegawai</v>
      </c>
      <c r="J52" s="41"/>
    </row>
    <row r="53" spans="1:10" ht="28.5" x14ac:dyDescent="0.2">
      <c r="A53" s="80"/>
      <c r="B53" s="20"/>
      <c r="C53" s="122" t="s">
        <v>123</v>
      </c>
      <c r="D53" s="123"/>
      <c r="E53" s="123"/>
      <c r="F53" s="123"/>
      <c r="G53" s="124"/>
      <c r="H53" s="68" t="s">
        <v>148</v>
      </c>
      <c r="I53" s="41" t="str">
        <f>I52</f>
        <v>Pembinaan Pegawai</v>
      </c>
      <c r="J53" s="41"/>
    </row>
    <row r="54" spans="1:10" ht="28.5" hidden="1" x14ac:dyDescent="0.2">
      <c r="A54" s="85">
        <v>33</v>
      </c>
      <c r="B54" s="16" t="s">
        <v>76</v>
      </c>
      <c r="C54" s="122" t="s">
        <v>124</v>
      </c>
      <c r="D54" s="123"/>
      <c r="E54" s="123"/>
      <c r="F54" s="123"/>
      <c r="G54" s="124"/>
      <c r="H54" s="68" t="s">
        <v>131</v>
      </c>
      <c r="I54" s="41" t="s">
        <v>159</v>
      </c>
      <c r="J54" s="41">
        <v>800000000</v>
      </c>
    </row>
    <row r="55" spans="1:10" hidden="1" x14ac:dyDescent="0.2">
      <c r="A55" s="84"/>
      <c r="B55" s="15"/>
      <c r="C55" s="122" t="s">
        <v>125</v>
      </c>
      <c r="D55" s="123"/>
      <c r="E55" s="123"/>
      <c r="F55" s="123"/>
      <c r="G55" s="124"/>
      <c r="H55" s="68" t="s">
        <v>128</v>
      </c>
      <c r="I55" s="41" t="str">
        <f>I54</f>
        <v>Jabatan</v>
      </c>
      <c r="J55" s="41"/>
    </row>
    <row r="56" spans="1:10" hidden="1" x14ac:dyDescent="0.2">
      <c r="A56" s="84"/>
      <c r="B56" s="15"/>
      <c r="C56" s="122" t="s">
        <v>126</v>
      </c>
      <c r="D56" s="123"/>
      <c r="E56" s="123"/>
      <c r="F56" s="123"/>
      <c r="G56" s="124"/>
      <c r="H56" s="68" t="s">
        <v>129</v>
      </c>
      <c r="I56" s="41" t="str">
        <f>I55</f>
        <v>Jabatan</v>
      </c>
      <c r="J56" s="41"/>
    </row>
    <row r="57" spans="1:10" hidden="1" x14ac:dyDescent="0.2">
      <c r="A57" s="80"/>
      <c r="B57" s="20"/>
      <c r="C57" s="122" t="s">
        <v>127</v>
      </c>
      <c r="D57" s="123"/>
      <c r="E57" s="123"/>
      <c r="F57" s="123"/>
      <c r="G57" s="124"/>
      <c r="H57" s="68" t="s">
        <v>130</v>
      </c>
      <c r="I57" s="41" t="str">
        <f>I56</f>
        <v>Jabatan</v>
      </c>
      <c r="J57" s="41"/>
    </row>
    <row r="58" spans="1:10" ht="28.5" hidden="1" x14ac:dyDescent="0.2">
      <c r="A58" s="75">
        <v>34</v>
      </c>
      <c r="B58" s="77" t="s">
        <v>77</v>
      </c>
      <c r="C58" s="122" t="s">
        <v>132</v>
      </c>
      <c r="D58" s="123"/>
      <c r="E58" s="123"/>
      <c r="F58" s="123"/>
      <c r="G58" s="124"/>
      <c r="H58" s="93">
        <v>1</v>
      </c>
      <c r="I58" s="41" t="s">
        <v>160</v>
      </c>
      <c r="J58" s="41">
        <v>750000000</v>
      </c>
    </row>
    <row r="59" spans="1:10" ht="28.5" hidden="1" x14ac:dyDescent="0.2">
      <c r="A59" s="62">
        <v>35</v>
      </c>
      <c r="B59" s="16" t="s">
        <v>78</v>
      </c>
      <c r="C59" s="122" t="s">
        <v>133</v>
      </c>
      <c r="D59" s="123"/>
      <c r="E59" s="123"/>
      <c r="F59" s="123"/>
      <c r="G59" s="124"/>
      <c r="H59" s="68" t="s">
        <v>135</v>
      </c>
      <c r="I59" s="41" t="s">
        <v>161</v>
      </c>
      <c r="J59" s="41">
        <v>150000000</v>
      </c>
    </row>
    <row r="60" spans="1:10" hidden="1" x14ac:dyDescent="0.2">
      <c r="A60" s="80"/>
      <c r="B60" s="20"/>
      <c r="C60" s="122" t="s">
        <v>134</v>
      </c>
      <c r="D60" s="123"/>
      <c r="E60" s="123"/>
      <c r="F60" s="123"/>
      <c r="G60" s="124"/>
      <c r="H60" s="93">
        <v>1</v>
      </c>
      <c r="I60" s="41" t="s">
        <v>161</v>
      </c>
      <c r="J60" s="41"/>
    </row>
    <row r="61" spans="1:10" ht="42.75" hidden="1" x14ac:dyDescent="0.2">
      <c r="A61" s="62">
        <v>36</v>
      </c>
      <c r="B61" s="37" t="s">
        <v>79</v>
      </c>
      <c r="C61" s="122" t="s">
        <v>136</v>
      </c>
      <c r="D61" s="123"/>
      <c r="E61" s="123"/>
      <c r="F61" s="123"/>
      <c r="G61" s="124"/>
      <c r="H61" s="68" t="s">
        <v>137</v>
      </c>
      <c r="I61" s="41" t="s">
        <v>162</v>
      </c>
      <c r="J61" s="41">
        <v>220000000</v>
      </c>
    </row>
    <row r="62" spans="1:10" ht="42.75" hidden="1" x14ac:dyDescent="0.2">
      <c r="A62" s="84"/>
      <c r="B62" s="100"/>
      <c r="C62" s="122" t="s">
        <v>138</v>
      </c>
      <c r="D62" s="123"/>
      <c r="E62" s="123"/>
      <c r="F62" s="123"/>
      <c r="G62" s="124"/>
      <c r="H62" s="93">
        <v>1</v>
      </c>
      <c r="I62" s="41" t="str">
        <f>I61</f>
        <v>Adm Kesejahteraan Pegawai</v>
      </c>
      <c r="J62" s="41"/>
    </row>
    <row r="63" spans="1:10" ht="42.75" hidden="1" x14ac:dyDescent="0.2">
      <c r="A63" s="84"/>
      <c r="B63" s="100"/>
      <c r="C63" s="122" t="s">
        <v>139</v>
      </c>
      <c r="D63" s="123"/>
      <c r="E63" s="123"/>
      <c r="F63" s="123"/>
      <c r="G63" s="124"/>
      <c r="H63" s="93">
        <v>1</v>
      </c>
      <c r="I63" s="41" t="str">
        <f>I62</f>
        <v>Adm Kesejahteraan Pegawai</v>
      </c>
      <c r="J63" s="41"/>
    </row>
    <row r="64" spans="1:10" ht="42.75" hidden="1" x14ac:dyDescent="0.2">
      <c r="A64" s="101"/>
      <c r="B64" s="36"/>
      <c r="C64" s="122" t="s">
        <v>140</v>
      </c>
      <c r="D64" s="123"/>
      <c r="E64" s="123"/>
      <c r="F64" s="123"/>
      <c r="G64" s="124"/>
      <c r="H64" s="94">
        <v>1</v>
      </c>
      <c r="I64" s="41" t="str">
        <f>I63</f>
        <v>Adm Kesejahteraan Pegawai</v>
      </c>
      <c r="J64" s="41"/>
    </row>
    <row r="65" spans="1:10" ht="28.5" hidden="1" x14ac:dyDescent="0.2">
      <c r="A65" s="75">
        <v>37</v>
      </c>
      <c r="B65" s="24" t="s">
        <v>80</v>
      </c>
      <c r="C65" s="122" t="s">
        <v>141</v>
      </c>
      <c r="D65" s="123"/>
      <c r="E65" s="123"/>
      <c r="F65" s="123"/>
      <c r="G65" s="124"/>
      <c r="H65" s="95">
        <v>1</v>
      </c>
      <c r="I65" s="41" t="s">
        <v>163</v>
      </c>
      <c r="J65" s="41">
        <v>110000000</v>
      </c>
    </row>
    <row r="66" spans="1:10" ht="28.5" hidden="1" x14ac:dyDescent="0.2">
      <c r="A66" s="62">
        <v>38</v>
      </c>
      <c r="B66" s="37" t="s">
        <v>81</v>
      </c>
      <c r="C66" s="122" t="s">
        <v>142</v>
      </c>
      <c r="D66" s="123"/>
      <c r="E66" s="123"/>
      <c r="F66" s="123"/>
      <c r="G66" s="124"/>
      <c r="H66" s="68" t="s">
        <v>143</v>
      </c>
      <c r="I66" s="41" t="s">
        <v>164</v>
      </c>
      <c r="J66" s="41">
        <v>145000000</v>
      </c>
    </row>
    <row r="67" spans="1:10" hidden="1" x14ac:dyDescent="0.2">
      <c r="A67" s="101"/>
      <c r="B67" s="20"/>
      <c r="C67" s="122" t="s">
        <v>144</v>
      </c>
      <c r="D67" s="123"/>
      <c r="E67" s="123"/>
      <c r="F67" s="123"/>
      <c r="G67" s="124"/>
      <c r="H67" s="68" t="s">
        <v>145</v>
      </c>
      <c r="I67" s="41" t="str">
        <f>I66</f>
        <v>Lahta</v>
      </c>
      <c r="J67" s="41"/>
    </row>
    <row r="68" spans="1:10" ht="78" customHeight="1" x14ac:dyDescent="0.2"/>
    <row r="69" spans="1:10" ht="15" x14ac:dyDescent="0.25">
      <c r="A69" s="134" t="s">
        <v>4</v>
      </c>
      <c r="B69" s="134"/>
      <c r="C69" s="2"/>
      <c r="D69" s="2"/>
      <c r="E69" s="2"/>
      <c r="F69" s="2" t="s">
        <v>5</v>
      </c>
      <c r="G69" s="2"/>
      <c r="H69" s="72" t="s">
        <v>6</v>
      </c>
      <c r="I69" s="1"/>
      <c r="J69" s="1"/>
    </row>
    <row r="70" spans="1:10" x14ac:dyDescent="0.2">
      <c r="I70" s="1"/>
      <c r="J70" s="1"/>
    </row>
    <row r="71" spans="1:10" ht="57" x14ac:dyDescent="0.2">
      <c r="A71" s="92" t="s">
        <v>18</v>
      </c>
      <c r="B71" s="79" t="str">
        <f>B38</f>
        <v>Program Peningkatan Kapasitas Sumber Daya Aparatur</v>
      </c>
      <c r="D71" s="79"/>
      <c r="E71" s="11" t="s">
        <v>14</v>
      </c>
      <c r="F71" s="42">
        <f>J38</f>
        <v>4730000000</v>
      </c>
      <c r="H71" s="92" t="s">
        <v>205</v>
      </c>
      <c r="I71" s="1"/>
      <c r="J71" s="1"/>
    </row>
    <row r="72" spans="1:10" ht="57" x14ac:dyDescent="0.2">
      <c r="A72" s="92" t="s">
        <v>19</v>
      </c>
      <c r="B72" s="79" t="str">
        <f>B46</f>
        <v>Program Pembinaan dan Pengembangan Aparatur</v>
      </c>
      <c r="D72" s="79"/>
      <c r="E72" s="11" t="s">
        <v>14</v>
      </c>
      <c r="F72" s="42">
        <f>J46</f>
        <v>516000000</v>
      </c>
      <c r="H72" s="92" t="str">
        <f>H71</f>
        <v>Sumber Anggaran dari APBD Kabupaten Blora Tahun 2019 sebesar 100%</v>
      </c>
      <c r="I72" s="1"/>
      <c r="J72" s="1"/>
    </row>
    <row r="73" spans="1:10" ht="23.25" customHeight="1" x14ac:dyDescent="0.2">
      <c r="A73" s="92"/>
      <c r="B73" s="79"/>
      <c r="D73" s="79"/>
      <c r="E73" s="11"/>
      <c r="F73" s="10"/>
      <c r="H73" s="73"/>
      <c r="I73" s="1"/>
      <c r="J73" s="1"/>
    </row>
    <row r="74" spans="1:10" x14ac:dyDescent="0.2">
      <c r="A74" s="92"/>
      <c r="B74" s="79"/>
      <c r="D74" s="79"/>
      <c r="E74" s="11"/>
      <c r="F74" s="10"/>
      <c r="G74" s="3" t="s">
        <v>170</v>
      </c>
      <c r="H74" s="73"/>
      <c r="I74" s="1"/>
      <c r="J74" s="1"/>
    </row>
    <row r="75" spans="1:10" x14ac:dyDescent="0.2">
      <c r="A75" s="92"/>
      <c r="B75" s="3"/>
      <c r="D75" s="79"/>
      <c r="E75" s="11"/>
      <c r="F75" s="10"/>
      <c r="H75" s="73"/>
      <c r="I75" s="1"/>
      <c r="J75" s="1"/>
    </row>
    <row r="76" spans="1:10" x14ac:dyDescent="0.2">
      <c r="B76" s="3" t="s">
        <v>47</v>
      </c>
      <c r="G76" s="3" t="s">
        <v>10</v>
      </c>
      <c r="I76" s="1"/>
      <c r="J76" s="1"/>
    </row>
    <row r="77" spans="1:10" x14ac:dyDescent="0.2">
      <c r="B77" s="3" t="s">
        <v>16</v>
      </c>
      <c r="G77" s="3" t="s">
        <v>57</v>
      </c>
      <c r="I77" s="1"/>
      <c r="J77" s="1"/>
    </row>
    <row r="78" spans="1:10" x14ac:dyDescent="0.2">
      <c r="B78" s="3" t="s">
        <v>17</v>
      </c>
      <c r="G78" s="3" t="s">
        <v>58</v>
      </c>
      <c r="I78" s="1"/>
      <c r="J78" s="1"/>
    </row>
    <row r="79" spans="1:10" x14ac:dyDescent="0.2">
      <c r="B79" s="3"/>
      <c r="C79" s="3"/>
      <c r="D79" s="3"/>
      <c r="E79" s="3"/>
      <c r="F79" s="3"/>
      <c r="G79" s="3"/>
      <c r="I79" s="1"/>
      <c r="J79" s="1"/>
    </row>
    <row r="80" spans="1:10" x14ac:dyDescent="0.2">
      <c r="C80" s="3"/>
      <c r="D80" s="3"/>
      <c r="E80" s="3"/>
      <c r="F80" s="3"/>
      <c r="I80" s="1"/>
      <c r="J80" s="1"/>
    </row>
    <row r="81" spans="1:10" x14ac:dyDescent="0.2">
      <c r="C81" s="3"/>
      <c r="D81" s="3"/>
      <c r="E81" s="3"/>
      <c r="F81" s="3"/>
      <c r="I81" s="1"/>
      <c r="J81" s="1"/>
    </row>
    <row r="82" spans="1:10" ht="15" x14ac:dyDescent="0.25">
      <c r="B82" s="6" t="s">
        <v>172</v>
      </c>
      <c r="C82" s="3"/>
      <c r="D82" s="3"/>
      <c r="E82" s="3"/>
      <c r="F82" s="3"/>
      <c r="G82" s="6" t="s">
        <v>198</v>
      </c>
      <c r="I82" s="1"/>
      <c r="J82" s="1"/>
    </row>
    <row r="83" spans="1:10" x14ac:dyDescent="0.2">
      <c r="B83" s="3" t="s">
        <v>12</v>
      </c>
      <c r="C83" s="3"/>
      <c r="D83" s="3"/>
      <c r="E83" s="3"/>
      <c r="F83" s="3"/>
      <c r="G83" s="3" t="s">
        <v>60</v>
      </c>
      <c r="I83" s="1"/>
      <c r="J83" s="1"/>
    </row>
    <row r="84" spans="1:10" x14ac:dyDescent="0.2">
      <c r="B84" s="3" t="s">
        <v>173</v>
      </c>
      <c r="C84" s="3"/>
      <c r="D84" s="3"/>
      <c r="E84" s="3"/>
      <c r="F84" s="3"/>
      <c r="G84" s="3" t="s">
        <v>199</v>
      </c>
      <c r="I84" s="1"/>
      <c r="J84" s="1"/>
    </row>
    <row r="85" spans="1:10" ht="15" x14ac:dyDescent="0.25">
      <c r="A85" s="1"/>
      <c r="C85" s="91"/>
      <c r="D85" s="91"/>
      <c r="E85" s="91"/>
      <c r="F85" s="91"/>
      <c r="H85" s="1"/>
      <c r="I85" s="1"/>
      <c r="J85" s="1"/>
    </row>
  </sheetData>
  <autoFilter ref="A6:J67">
    <filterColumn colId="2" showButton="0"/>
    <filterColumn colId="3" showButton="0"/>
    <filterColumn colId="4" showButton="0"/>
    <filterColumn colId="5" showButton="0"/>
    <filterColumn colId="8">
      <filters>
        <filter val="Bidang"/>
        <filter val="Diklat"/>
        <filter val="Diklat Struktural"/>
        <filter val="Diklat TF"/>
        <filter val="Pembinaan Pegawai"/>
      </filters>
    </filterColumn>
  </autoFilter>
  <mergeCells count="66">
    <mergeCell ref="C22:G22"/>
    <mergeCell ref="C17:G17"/>
    <mergeCell ref="C18:G18"/>
    <mergeCell ref="C19:G19"/>
    <mergeCell ref="C20:G20"/>
    <mergeCell ref="C21:G21"/>
    <mergeCell ref="C15:G15"/>
    <mergeCell ref="C16:G16"/>
    <mergeCell ref="A2:H2"/>
    <mergeCell ref="A3:H3"/>
    <mergeCell ref="A4:D4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48:G48"/>
    <mergeCell ref="C47:G47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6:G46"/>
    <mergeCell ref="C42:G42"/>
    <mergeCell ref="C43:G43"/>
    <mergeCell ref="C44:G44"/>
    <mergeCell ref="C45:G45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A69:B69"/>
  </mergeCells>
  <pageMargins left="1.02" right="0.62" top="0.64" bottom="0.35" header="0.23622047244094488" footer="0.19685039370078741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82"/>
  <sheetViews>
    <sheetView topLeftCell="A63" workbookViewId="0">
      <selection activeCell="G76" sqref="G76:G78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x14ac:dyDescent="0.2">
      <c r="A4" s="127" t="s">
        <v>200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hidden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J8+J23+J32+J34+J38+J43</f>
        <v>7252712000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hidden="1" x14ac:dyDescent="0.2">
      <c r="A38" s="76">
        <v>5</v>
      </c>
      <c r="B38" s="31" t="s">
        <v>20</v>
      </c>
      <c r="C38" s="81"/>
      <c r="D38" s="82"/>
      <c r="E38" s="82"/>
      <c r="F38" s="82"/>
      <c r="G38" s="83"/>
      <c r="H38" s="70"/>
      <c r="I38" s="96" t="s">
        <v>166</v>
      </c>
      <c r="J38" s="96">
        <f>SUM(J39:J42)</f>
        <v>4730000000</v>
      </c>
    </row>
    <row r="39" spans="1:10" ht="28.5" hidden="1" x14ac:dyDescent="0.2">
      <c r="A39" s="75">
        <v>27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hidden="1" x14ac:dyDescent="0.2">
      <c r="A40" s="62">
        <v>28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hidden="1" x14ac:dyDescent="0.2">
      <c r="A41" s="75">
        <v>29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hidden="1" x14ac:dyDescent="0.2">
      <c r="A42" s="62">
        <v>30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s="3" customFormat="1" ht="30" x14ac:dyDescent="0.25">
      <c r="A43" s="113">
        <v>1</v>
      </c>
      <c r="B43" s="30" t="s">
        <v>22</v>
      </c>
      <c r="C43" s="147" t="s">
        <v>201</v>
      </c>
      <c r="D43" s="150"/>
      <c r="E43" s="150"/>
      <c r="F43" s="150"/>
      <c r="G43" s="151"/>
      <c r="H43" s="117">
        <v>0.95</v>
      </c>
      <c r="I43" s="97" t="s">
        <v>165</v>
      </c>
      <c r="J43" s="99">
        <f>J52+J57+J63</f>
        <v>1060000000</v>
      </c>
    </row>
    <row r="44" spans="1:10" hidden="1" x14ac:dyDescent="0.2">
      <c r="A44" s="63">
        <v>31</v>
      </c>
      <c r="B44" s="100" t="s">
        <v>53</v>
      </c>
      <c r="C44" s="122" t="s">
        <v>118</v>
      </c>
      <c r="D44" s="123"/>
      <c r="E44" s="123"/>
      <c r="F44" s="123"/>
      <c r="G44" s="124"/>
      <c r="H44" s="68" t="s">
        <v>113</v>
      </c>
      <c r="I44" s="41" t="s">
        <v>157</v>
      </c>
      <c r="J44" s="41">
        <v>256000000</v>
      </c>
    </row>
    <row r="45" spans="1:10" hidden="1" x14ac:dyDescent="0.2">
      <c r="A45" s="63"/>
      <c r="B45" s="35"/>
      <c r="C45" s="122" t="s">
        <v>119</v>
      </c>
      <c r="D45" s="123"/>
      <c r="E45" s="123"/>
      <c r="F45" s="123"/>
      <c r="G45" s="124"/>
      <c r="H45" s="93">
        <v>1</v>
      </c>
      <c r="I45" s="41" t="str">
        <f>I44</f>
        <v>Diklat TF</v>
      </c>
      <c r="J45" s="41"/>
    </row>
    <row r="46" spans="1:10" ht="28.5" hidden="1" x14ac:dyDescent="0.2">
      <c r="A46" s="85">
        <v>32</v>
      </c>
      <c r="B46" s="16" t="s">
        <v>75</v>
      </c>
      <c r="C46" s="122" t="s">
        <v>120</v>
      </c>
      <c r="D46" s="123"/>
      <c r="E46" s="123"/>
      <c r="F46" s="123"/>
      <c r="G46" s="124"/>
      <c r="H46" s="68" t="s">
        <v>146</v>
      </c>
      <c r="I46" s="41" t="s">
        <v>158</v>
      </c>
      <c r="J46" s="41">
        <v>260000000</v>
      </c>
    </row>
    <row r="47" spans="1:10" ht="28.5" hidden="1" x14ac:dyDescent="0.2">
      <c r="A47" s="84"/>
      <c r="B47" s="15"/>
      <c r="C47" s="122" t="s">
        <v>121</v>
      </c>
      <c r="D47" s="123"/>
      <c r="E47" s="123"/>
      <c r="F47" s="123"/>
      <c r="G47" s="124"/>
      <c r="H47" s="68" t="s">
        <v>147</v>
      </c>
      <c r="I47" s="41" t="str">
        <f>I46</f>
        <v>Pembinaan Pegawai</v>
      </c>
      <c r="J47" s="41"/>
    </row>
    <row r="48" spans="1:10" ht="28.5" hidden="1" x14ac:dyDescent="0.2">
      <c r="A48" s="84"/>
      <c r="B48" s="15"/>
      <c r="C48" s="122" t="s">
        <v>122</v>
      </c>
      <c r="D48" s="123"/>
      <c r="E48" s="123"/>
      <c r="F48" s="123"/>
      <c r="G48" s="124"/>
      <c r="H48" s="68" t="s">
        <v>146</v>
      </c>
      <c r="I48" s="41" t="str">
        <f>I47</f>
        <v>Pembinaan Pegawai</v>
      </c>
      <c r="J48" s="41"/>
    </row>
    <row r="49" spans="1:10" ht="28.5" hidden="1" x14ac:dyDescent="0.2">
      <c r="A49" s="80"/>
      <c r="B49" s="20"/>
      <c r="C49" s="122" t="s">
        <v>123</v>
      </c>
      <c r="D49" s="123"/>
      <c r="E49" s="123"/>
      <c r="F49" s="123"/>
      <c r="G49" s="124"/>
      <c r="H49" s="68" t="s">
        <v>148</v>
      </c>
      <c r="I49" s="41" t="str">
        <f>I48</f>
        <v>Pembinaan Pegawai</v>
      </c>
      <c r="J49" s="41"/>
    </row>
    <row r="50" spans="1:10" x14ac:dyDescent="0.2">
      <c r="A50" s="85"/>
      <c r="B50" s="16"/>
      <c r="C50" s="122" t="s">
        <v>202</v>
      </c>
      <c r="D50" s="123"/>
      <c r="E50" s="123"/>
      <c r="F50" s="123"/>
      <c r="G50" s="124"/>
      <c r="H50" s="93">
        <v>1</v>
      </c>
      <c r="I50" s="41"/>
      <c r="J50" s="41"/>
    </row>
    <row r="51" spans="1:10" ht="17.25" customHeight="1" x14ac:dyDescent="0.2">
      <c r="A51" s="84"/>
      <c r="B51" s="105"/>
      <c r="C51" s="122" t="s">
        <v>203</v>
      </c>
      <c r="D51" s="123"/>
      <c r="E51" s="123"/>
      <c r="F51" s="123"/>
      <c r="G51" s="124"/>
      <c r="H51" s="93">
        <v>1</v>
      </c>
      <c r="I51" s="41"/>
      <c r="J51" s="41"/>
    </row>
    <row r="52" spans="1:10" ht="28.5" x14ac:dyDescent="0.2">
      <c r="A52" s="84">
        <v>1</v>
      </c>
      <c r="B52" s="105" t="s">
        <v>76</v>
      </c>
      <c r="C52" s="122" t="s">
        <v>124</v>
      </c>
      <c r="D52" s="123"/>
      <c r="E52" s="123"/>
      <c r="F52" s="123"/>
      <c r="G52" s="124"/>
      <c r="H52" s="68" t="s">
        <v>131</v>
      </c>
      <c r="I52" s="41" t="s">
        <v>159</v>
      </c>
      <c r="J52" s="41">
        <v>800000000</v>
      </c>
    </row>
    <row r="53" spans="1:10" x14ac:dyDescent="0.2">
      <c r="A53" s="84"/>
      <c r="B53" s="15"/>
      <c r="C53" s="122" t="s">
        <v>125</v>
      </c>
      <c r="D53" s="123"/>
      <c r="E53" s="123"/>
      <c r="F53" s="123"/>
      <c r="G53" s="124"/>
      <c r="H53" s="68" t="s">
        <v>128</v>
      </c>
      <c r="I53" s="41" t="str">
        <f>I52</f>
        <v>Jabatan</v>
      </c>
      <c r="J53" s="41"/>
    </row>
    <row r="54" spans="1:10" x14ac:dyDescent="0.2">
      <c r="A54" s="84"/>
      <c r="B54" s="15"/>
      <c r="C54" s="122" t="s">
        <v>126</v>
      </c>
      <c r="D54" s="123"/>
      <c r="E54" s="123"/>
      <c r="F54" s="123"/>
      <c r="G54" s="124"/>
      <c r="H54" s="68" t="s">
        <v>129</v>
      </c>
      <c r="I54" s="41" t="str">
        <f>I53</f>
        <v>Jabatan</v>
      </c>
      <c r="J54" s="41"/>
    </row>
    <row r="55" spans="1:10" x14ac:dyDescent="0.2">
      <c r="A55" s="80"/>
      <c r="B55" s="20"/>
      <c r="C55" s="122" t="s">
        <v>127</v>
      </c>
      <c r="D55" s="123"/>
      <c r="E55" s="123"/>
      <c r="F55" s="123"/>
      <c r="G55" s="124"/>
      <c r="H55" s="68" t="s">
        <v>130</v>
      </c>
      <c r="I55" s="41" t="str">
        <f>I54</f>
        <v>Jabatan</v>
      </c>
      <c r="J55" s="41"/>
    </row>
    <row r="56" spans="1:10" ht="28.5" hidden="1" x14ac:dyDescent="0.2">
      <c r="A56" s="75">
        <v>34</v>
      </c>
      <c r="B56" s="77" t="s">
        <v>77</v>
      </c>
      <c r="C56" s="122" t="s">
        <v>132</v>
      </c>
      <c r="D56" s="123"/>
      <c r="E56" s="123"/>
      <c r="F56" s="123"/>
      <c r="G56" s="124"/>
      <c r="H56" s="93">
        <v>1</v>
      </c>
      <c r="I56" s="41" t="s">
        <v>160</v>
      </c>
      <c r="J56" s="41">
        <v>750000000</v>
      </c>
    </row>
    <row r="57" spans="1:10" ht="28.5" x14ac:dyDescent="0.2">
      <c r="A57" s="62">
        <v>2</v>
      </c>
      <c r="B57" s="16" t="s">
        <v>78</v>
      </c>
      <c r="C57" s="122" t="s">
        <v>133</v>
      </c>
      <c r="D57" s="123"/>
      <c r="E57" s="123"/>
      <c r="F57" s="123"/>
      <c r="G57" s="124"/>
      <c r="H57" s="68" t="s">
        <v>135</v>
      </c>
      <c r="I57" s="41" t="s">
        <v>161</v>
      </c>
      <c r="J57" s="41">
        <v>150000000</v>
      </c>
    </row>
    <row r="58" spans="1:10" x14ac:dyDescent="0.2">
      <c r="A58" s="80"/>
      <c r="B58" s="20"/>
      <c r="C58" s="122" t="s">
        <v>134</v>
      </c>
      <c r="D58" s="123"/>
      <c r="E58" s="123"/>
      <c r="F58" s="123"/>
      <c r="G58" s="124"/>
      <c r="H58" s="93">
        <v>1</v>
      </c>
      <c r="I58" s="41" t="s">
        <v>161</v>
      </c>
      <c r="J58" s="41"/>
    </row>
    <row r="59" spans="1:10" ht="42.75" hidden="1" x14ac:dyDescent="0.2">
      <c r="A59" s="62">
        <v>36</v>
      </c>
      <c r="B59" s="37" t="s">
        <v>79</v>
      </c>
      <c r="C59" s="122" t="s">
        <v>136</v>
      </c>
      <c r="D59" s="123"/>
      <c r="E59" s="123"/>
      <c r="F59" s="123"/>
      <c r="G59" s="124"/>
      <c r="H59" s="68" t="s">
        <v>137</v>
      </c>
      <c r="I59" s="41" t="s">
        <v>162</v>
      </c>
      <c r="J59" s="41">
        <v>220000000</v>
      </c>
    </row>
    <row r="60" spans="1:10" ht="42.75" hidden="1" x14ac:dyDescent="0.2">
      <c r="A60" s="84"/>
      <c r="B60" s="100"/>
      <c r="C60" s="122" t="s">
        <v>138</v>
      </c>
      <c r="D60" s="123"/>
      <c r="E60" s="123"/>
      <c r="F60" s="123"/>
      <c r="G60" s="124"/>
      <c r="H60" s="93">
        <v>1</v>
      </c>
      <c r="I60" s="41" t="str">
        <f>I59</f>
        <v>Adm Kesejahteraan Pegawai</v>
      </c>
      <c r="J60" s="41"/>
    </row>
    <row r="61" spans="1:10" ht="42.75" hidden="1" x14ac:dyDescent="0.2">
      <c r="A61" s="84"/>
      <c r="B61" s="100"/>
      <c r="C61" s="122" t="s">
        <v>139</v>
      </c>
      <c r="D61" s="123"/>
      <c r="E61" s="123"/>
      <c r="F61" s="123"/>
      <c r="G61" s="124"/>
      <c r="H61" s="93">
        <v>1</v>
      </c>
      <c r="I61" s="41" t="str">
        <f>I60</f>
        <v>Adm Kesejahteraan Pegawai</v>
      </c>
      <c r="J61" s="41"/>
    </row>
    <row r="62" spans="1:10" ht="42.75" hidden="1" x14ac:dyDescent="0.2">
      <c r="A62" s="101"/>
      <c r="B62" s="36"/>
      <c r="C62" s="122" t="s">
        <v>140</v>
      </c>
      <c r="D62" s="123"/>
      <c r="E62" s="123"/>
      <c r="F62" s="123"/>
      <c r="G62" s="124"/>
      <c r="H62" s="94">
        <v>1</v>
      </c>
      <c r="I62" s="41" t="str">
        <f>I61</f>
        <v>Adm Kesejahteraan Pegawai</v>
      </c>
      <c r="J62" s="41"/>
    </row>
    <row r="63" spans="1:10" ht="28.5" x14ac:dyDescent="0.2">
      <c r="A63" s="75">
        <v>3</v>
      </c>
      <c r="B63" s="24" t="s">
        <v>80</v>
      </c>
      <c r="C63" s="122" t="s">
        <v>141</v>
      </c>
      <c r="D63" s="123"/>
      <c r="E63" s="123"/>
      <c r="F63" s="123"/>
      <c r="G63" s="124"/>
      <c r="H63" s="95">
        <v>1</v>
      </c>
      <c r="I63" s="41" t="s">
        <v>163</v>
      </c>
      <c r="J63" s="41">
        <v>110000000</v>
      </c>
    </row>
    <row r="64" spans="1:10" ht="28.5" hidden="1" x14ac:dyDescent="0.2">
      <c r="A64" s="62">
        <v>38</v>
      </c>
      <c r="B64" s="37" t="s">
        <v>81</v>
      </c>
      <c r="C64" s="122" t="s">
        <v>142</v>
      </c>
      <c r="D64" s="123"/>
      <c r="E64" s="123"/>
      <c r="F64" s="123"/>
      <c r="G64" s="124"/>
      <c r="H64" s="68" t="s">
        <v>143</v>
      </c>
      <c r="I64" s="41" t="s">
        <v>164</v>
      </c>
      <c r="J64" s="41">
        <v>145000000</v>
      </c>
    </row>
    <row r="65" spans="1:10" hidden="1" x14ac:dyDescent="0.2">
      <c r="A65" s="101"/>
      <c r="B65" s="20"/>
      <c r="C65" s="122" t="s">
        <v>144</v>
      </c>
      <c r="D65" s="123"/>
      <c r="E65" s="123"/>
      <c r="F65" s="123"/>
      <c r="G65" s="124"/>
      <c r="H65" s="68" t="s">
        <v>145</v>
      </c>
      <c r="I65" s="41" t="str">
        <f>I64</f>
        <v>Lahta</v>
      </c>
      <c r="J65" s="41"/>
    </row>
    <row r="67" spans="1:10" ht="15" x14ac:dyDescent="0.25">
      <c r="A67" s="134" t="s">
        <v>4</v>
      </c>
      <c r="B67" s="134"/>
      <c r="C67" s="2"/>
      <c r="D67" s="2"/>
      <c r="E67" s="2"/>
      <c r="F67" s="2" t="s">
        <v>5</v>
      </c>
      <c r="G67" s="2"/>
      <c r="H67" s="72" t="s">
        <v>6</v>
      </c>
      <c r="I67" s="1"/>
      <c r="J67" s="1"/>
    </row>
    <row r="68" spans="1:10" x14ac:dyDescent="0.2">
      <c r="I68" s="1"/>
      <c r="J68" s="1"/>
    </row>
    <row r="69" spans="1:10" ht="57" x14ac:dyDescent="0.2">
      <c r="A69" s="106" t="s">
        <v>204</v>
      </c>
      <c r="B69" s="102" t="s">
        <v>22</v>
      </c>
      <c r="D69" s="79"/>
      <c r="E69" s="11" t="s">
        <v>14</v>
      </c>
      <c r="F69" s="44">
        <f>J52+J57+J63</f>
        <v>1060000000</v>
      </c>
      <c r="H69" s="73" t="s">
        <v>205</v>
      </c>
      <c r="I69" s="1"/>
      <c r="J69" s="1"/>
    </row>
    <row r="70" spans="1:10" x14ac:dyDescent="0.2">
      <c r="A70" s="92"/>
      <c r="B70" s="79"/>
      <c r="D70" s="79"/>
      <c r="E70" s="11"/>
      <c r="F70" s="10"/>
      <c r="H70" s="73"/>
      <c r="I70" s="1"/>
      <c r="J70" s="1"/>
    </row>
    <row r="71" spans="1:10" x14ac:dyDescent="0.2">
      <c r="A71" s="92"/>
      <c r="B71" s="79"/>
      <c r="D71" s="79"/>
      <c r="E71" s="11"/>
      <c r="F71" s="10"/>
      <c r="G71" s="3" t="s">
        <v>170</v>
      </c>
      <c r="H71" s="73"/>
      <c r="I71" s="1"/>
      <c r="J71" s="1"/>
    </row>
    <row r="72" spans="1:10" x14ac:dyDescent="0.2">
      <c r="A72" s="92"/>
      <c r="B72" s="3"/>
      <c r="D72" s="79"/>
      <c r="E72" s="11"/>
      <c r="F72" s="10"/>
      <c r="H72" s="73"/>
      <c r="I72" s="1"/>
      <c r="J72" s="1"/>
    </row>
    <row r="73" spans="1:10" x14ac:dyDescent="0.2">
      <c r="B73" s="3" t="s">
        <v>47</v>
      </c>
      <c r="G73" s="3" t="s">
        <v>10</v>
      </c>
      <c r="I73" s="1"/>
      <c r="J73" s="1"/>
    </row>
    <row r="74" spans="1:10" x14ac:dyDescent="0.2">
      <c r="B74" s="3" t="s">
        <v>16</v>
      </c>
      <c r="G74" s="3" t="s">
        <v>206</v>
      </c>
      <c r="I74" s="1"/>
      <c r="J74" s="1"/>
    </row>
    <row r="75" spans="1:10" x14ac:dyDescent="0.2">
      <c r="B75" s="3" t="s">
        <v>17</v>
      </c>
      <c r="G75" s="3" t="s">
        <v>241</v>
      </c>
      <c r="I75" s="1"/>
      <c r="J75" s="1"/>
    </row>
    <row r="76" spans="1:10" x14ac:dyDescent="0.2">
      <c r="B76" s="3"/>
      <c r="C76" s="3"/>
      <c r="D76" s="3"/>
      <c r="E76" s="3"/>
      <c r="F76" s="3"/>
      <c r="G76" s="3"/>
      <c r="I76" s="1"/>
      <c r="J76" s="1"/>
    </row>
    <row r="77" spans="1:10" x14ac:dyDescent="0.2">
      <c r="C77" s="3"/>
      <c r="D77" s="3"/>
      <c r="E77" s="3"/>
      <c r="F77" s="3"/>
      <c r="I77" s="1"/>
      <c r="J77" s="1"/>
    </row>
    <row r="78" spans="1:10" x14ac:dyDescent="0.2">
      <c r="C78" s="3"/>
      <c r="D78" s="3"/>
      <c r="E78" s="3"/>
      <c r="F78" s="3"/>
      <c r="I78" s="1"/>
      <c r="J78" s="1"/>
    </row>
    <row r="79" spans="1:10" ht="15" x14ac:dyDescent="0.25">
      <c r="B79" s="6" t="s">
        <v>172</v>
      </c>
      <c r="C79" s="3"/>
      <c r="D79" s="3"/>
      <c r="E79" s="3"/>
      <c r="F79" s="3"/>
      <c r="G79" s="6" t="s">
        <v>207</v>
      </c>
      <c r="I79" s="1"/>
      <c r="J79" s="1"/>
    </row>
    <row r="80" spans="1:10" x14ac:dyDescent="0.2">
      <c r="B80" s="3" t="s">
        <v>12</v>
      </c>
      <c r="C80" s="3"/>
      <c r="D80" s="3"/>
      <c r="E80" s="3"/>
      <c r="F80" s="3"/>
      <c r="G80" s="3" t="s">
        <v>60</v>
      </c>
      <c r="I80" s="1"/>
      <c r="J80" s="1"/>
    </row>
    <row r="81" spans="1:10" x14ac:dyDescent="0.2">
      <c r="B81" s="3" t="s">
        <v>173</v>
      </c>
      <c r="C81" s="3"/>
      <c r="D81" s="3"/>
      <c r="E81" s="3"/>
      <c r="F81" s="3"/>
      <c r="G81" s="3" t="s">
        <v>208</v>
      </c>
      <c r="I81" s="1"/>
      <c r="J81" s="1"/>
    </row>
    <row r="82" spans="1:10" ht="15" x14ac:dyDescent="0.25">
      <c r="A82" s="1"/>
      <c r="C82" s="91"/>
      <c r="D82" s="91"/>
      <c r="E82" s="91"/>
      <c r="F82" s="91"/>
      <c r="H82" s="1"/>
      <c r="I82" s="1"/>
      <c r="J82" s="1"/>
    </row>
  </sheetData>
  <autoFilter ref="A6:J65">
    <filterColumn colId="2" showButton="0"/>
    <filterColumn colId="3" showButton="0"/>
    <filterColumn colId="4" showButton="0"/>
    <filterColumn colId="5" showButton="0"/>
    <filterColumn colId="8">
      <filters>
        <filter val="Bidang"/>
        <filter val="Jabatan"/>
        <filter val="Kepangkatan"/>
        <filter val="Pemindahan"/>
      </filters>
    </filterColumn>
  </autoFilter>
  <mergeCells count="63">
    <mergeCell ref="C13:G13"/>
    <mergeCell ref="C14:G14"/>
    <mergeCell ref="C15:G15"/>
    <mergeCell ref="C16:G16"/>
    <mergeCell ref="C45:G45"/>
    <mergeCell ref="C32:G32"/>
    <mergeCell ref="C33:G33"/>
    <mergeCell ref="C34:G34"/>
    <mergeCell ref="C17:G17"/>
    <mergeCell ref="C18:G18"/>
    <mergeCell ref="C19:G19"/>
    <mergeCell ref="C20:G20"/>
    <mergeCell ref="C21:G21"/>
    <mergeCell ref="C36:G36"/>
    <mergeCell ref="C27:G27"/>
    <mergeCell ref="C28:G28"/>
    <mergeCell ref="C29:G29"/>
    <mergeCell ref="C30:G30"/>
    <mergeCell ref="C50:G50"/>
    <mergeCell ref="C22:G22"/>
    <mergeCell ref="C23:G23"/>
    <mergeCell ref="C24:G24"/>
    <mergeCell ref="C25:G25"/>
    <mergeCell ref="C26:G26"/>
    <mergeCell ref="C31:G31"/>
    <mergeCell ref="C35:G35"/>
    <mergeCell ref="C37:G37"/>
    <mergeCell ref="C39:G39"/>
    <mergeCell ref="C40:G40"/>
    <mergeCell ref="C41:G41"/>
    <mergeCell ref="C42:G42"/>
    <mergeCell ref="C44:G44"/>
    <mergeCell ref="C8:G8"/>
    <mergeCell ref="C9:G9"/>
    <mergeCell ref="C10:G10"/>
    <mergeCell ref="C11:G11"/>
    <mergeCell ref="C12:G12"/>
    <mergeCell ref="A2:H2"/>
    <mergeCell ref="A3:H3"/>
    <mergeCell ref="A4:D4"/>
    <mergeCell ref="C6:G6"/>
    <mergeCell ref="C7:G7"/>
    <mergeCell ref="C43:G43"/>
    <mergeCell ref="C57:G57"/>
    <mergeCell ref="C52:G52"/>
    <mergeCell ref="C53:G53"/>
    <mergeCell ref="C46:G46"/>
    <mergeCell ref="C47:G47"/>
    <mergeCell ref="C48:G48"/>
    <mergeCell ref="C49:G49"/>
    <mergeCell ref="C54:G54"/>
    <mergeCell ref="C55:G55"/>
    <mergeCell ref="C56:G56"/>
    <mergeCell ref="C51:G51"/>
    <mergeCell ref="C63:G63"/>
    <mergeCell ref="C64:G64"/>
    <mergeCell ref="C65:G65"/>
    <mergeCell ref="A67:B67"/>
    <mergeCell ref="C58:G58"/>
    <mergeCell ref="C59:G59"/>
    <mergeCell ref="C60:G60"/>
    <mergeCell ref="C61:G61"/>
    <mergeCell ref="C62:G62"/>
  </mergeCells>
  <pageMargins left="1.5748031496062993" right="0.15748031496062992" top="0.55118110236220474" bottom="1.56" header="0.31496062992125984" footer="0.31496062992125984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2:L82"/>
  <sheetViews>
    <sheetView topLeftCell="A62" workbookViewId="0">
      <selection activeCell="J66" sqref="J66"/>
    </sheetView>
  </sheetViews>
  <sheetFormatPr defaultRowHeight="14.25" x14ac:dyDescent="0.2"/>
  <cols>
    <col min="1" max="1" width="6.5703125" style="3" customWidth="1"/>
    <col min="2" max="2" width="36.42578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20.14062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22.5" customHeight="1" x14ac:dyDescent="0.2">
      <c r="A4" s="127" t="s">
        <v>209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J8+J23+J32+J34+J38+J43</f>
        <v>7307712000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hidden="1" x14ac:dyDescent="0.2">
      <c r="A38" s="76">
        <v>5</v>
      </c>
      <c r="B38" s="31" t="s">
        <v>20</v>
      </c>
      <c r="C38" s="81"/>
      <c r="D38" s="82"/>
      <c r="E38" s="82"/>
      <c r="F38" s="82"/>
      <c r="G38" s="83"/>
      <c r="H38" s="70"/>
      <c r="I38" s="96" t="s">
        <v>166</v>
      </c>
      <c r="J38" s="96">
        <f>SUM(J39:J42)</f>
        <v>4730000000</v>
      </c>
    </row>
    <row r="39" spans="1:10" ht="28.5" hidden="1" x14ac:dyDescent="0.2">
      <c r="A39" s="75">
        <v>27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hidden="1" x14ac:dyDescent="0.2">
      <c r="A40" s="62">
        <v>28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hidden="1" x14ac:dyDescent="0.2">
      <c r="A41" s="75">
        <v>29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hidden="1" x14ac:dyDescent="0.2">
      <c r="A42" s="62">
        <v>30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s="3" customFormat="1" ht="21" customHeight="1" x14ac:dyDescent="0.25">
      <c r="A43" s="159">
        <v>1</v>
      </c>
      <c r="B43" s="156" t="s">
        <v>22</v>
      </c>
      <c r="C43" s="152" t="s">
        <v>210</v>
      </c>
      <c r="D43" s="150"/>
      <c r="E43" s="150"/>
      <c r="F43" s="150"/>
      <c r="G43" s="151"/>
      <c r="H43" s="117">
        <v>1</v>
      </c>
      <c r="I43" s="97" t="s">
        <v>165</v>
      </c>
      <c r="J43" s="99">
        <f>J56+J59+J64</f>
        <v>1115000000</v>
      </c>
    </row>
    <row r="44" spans="1:10" ht="14.25" hidden="1" customHeight="1" x14ac:dyDescent="0.2">
      <c r="A44" s="160"/>
      <c r="B44" s="157"/>
      <c r="C44" s="122" t="s">
        <v>118</v>
      </c>
      <c r="D44" s="123"/>
      <c r="E44" s="123"/>
      <c r="F44" s="123"/>
      <c r="G44" s="124"/>
      <c r="H44" s="68" t="s">
        <v>113</v>
      </c>
      <c r="I44" s="41" t="s">
        <v>157</v>
      </c>
      <c r="J44" s="41">
        <v>256000000</v>
      </c>
    </row>
    <row r="45" spans="1:10" ht="14.25" hidden="1" customHeight="1" x14ac:dyDescent="0.2">
      <c r="A45" s="160"/>
      <c r="B45" s="157"/>
      <c r="C45" s="122" t="s">
        <v>119</v>
      </c>
      <c r="D45" s="123"/>
      <c r="E45" s="123"/>
      <c r="F45" s="123"/>
      <c r="G45" s="124"/>
      <c r="H45" s="93">
        <v>1</v>
      </c>
      <c r="I45" s="41" t="str">
        <f>I44</f>
        <v>Diklat TF</v>
      </c>
      <c r="J45" s="41"/>
    </row>
    <row r="46" spans="1:10" ht="28.5" hidden="1" customHeight="1" x14ac:dyDescent="0.2">
      <c r="A46" s="160"/>
      <c r="B46" s="157"/>
      <c r="C46" s="122" t="s">
        <v>120</v>
      </c>
      <c r="D46" s="123"/>
      <c r="E46" s="123"/>
      <c r="F46" s="123"/>
      <c r="G46" s="124"/>
      <c r="H46" s="68" t="s">
        <v>146</v>
      </c>
      <c r="I46" s="41" t="s">
        <v>158</v>
      </c>
      <c r="J46" s="41">
        <v>260000000</v>
      </c>
    </row>
    <row r="47" spans="1:10" ht="28.5" hidden="1" customHeight="1" x14ac:dyDescent="0.2">
      <c r="A47" s="160"/>
      <c r="B47" s="157"/>
      <c r="C47" s="122" t="s">
        <v>121</v>
      </c>
      <c r="D47" s="123"/>
      <c r="E47" s="123"/>
      <c r="F47" s="123"/>
      <c r="G47" s="124"/>
      <c r="H47" s="68" t="s">
        <v>147</v>
      </c>
      <c r="I47" s="41" t="str">
        <f>I46</f>
        <v>Pembinaan Pegawai</v>
      </c>
      <c r="J47" s="41"/>
    </row>
    <row r="48" spans="1:10" ht="28.5" hidden="1" customHeight="1" x14ac:dyDescent="0.2">
      <c r="A48" s="160"/>
      <c r="B48" s="157"/>
      <c r="C48" s="122" t="s">
        <v>122</v>
      </c>
      <c r="D48" s="123"/>
      <c r="E48" s="123"/>
      <c r="F48" s="123"/>
      <c r="G48" s="124"/>
      <c r="H48" s="68" t="s">
        <v>146</v>
      </c>
      <c r="I48" s="41" t="str">
        <f>I47</f>
        <v>Pembinaan Pegawai</v>
      </c>
      <c r="J48" s="41"/>
    </row>
    <row r="49" spans="1:10" ht="28.5" hidden="1" customHeight="1" x14ac:dyDescent="0.2">
      <c r="A49" s="160"/>
      <c r="B49" s="157"/>
      <c r="C49" s="122" t="s">
        <v>123</v>
      </c>
      <c r="D49" s="123"/>
      <c r="E49" s="123"/>
      <c r="F49" s="123"/>
      <c r="G49" s="124"/>
      <c r="H49" s="68" t="s">
        <v>148</v>
      </c>
      <c r="I49" s="41" t="str">
        <f>I48</f>
        <v>Pembinaan Pegawai</v>
      </c>
      <c r="J49" s="41"/>
    </row>
    <row r="50" spans="1:10" ht="28.5" hidden="1" customHeight="1" x14ac:dyDescent="0.2">
      <c r="A50" s="160"/>
      <c r="B50" s="157"/>
      <c r="C50" s="122" t="s">
        <v>124</v>
      </c>
      <c r="D50" s="123"/>
      <c r="E50" s="123"/>
      <c r="F50" s="123"/>
      <c r="G50" s="124"/>
      <c r="H50" s="68" t="s">
        <v>131</v>
      </c>
      <c r="I50" s="41" t="s">
        <v>159</v>
      </c>
      <c r="J50" s="41">
        <v>800000000</v>
      </c>
    </row>
    <row r="51" spans="1:10" ht="14.25" hidden="1" customHeight="1" x14ac:dyDescent="0.2">
      <c r="A51" s="160"/>
      <c r="B51" s="157"/>
      <c r="C51" s="122" t="s">
        <v>125</v>
      </c>
      <c r="D51" s="123"/>
      <c r="E51" s="123"/>
      <c r="F51" s="123"/>
      <c r="G51" s="124"/>
      <c r="H51" s="68" t="s">
        <v>128</v>
      </c>
      <c r="I51" s="41" t="str">
        <f>I50</f>
        <v>Jabatan</v>
      </c>
      <c r="J51" s="41"/>
    </row>
    <row r="52" spans="1:10" ht="14.25" hidden="1" customHeight="1" x14ac:dyDescent="0.2">
      <c r="A52" s="160"/>
      <c r="B52" s="157"/>
      <c r="C52" s="122" t="s">
        <v>126</v>
      </c>
      <c r="D52" s="123"/>
      <c r="E52" s="123"/>
      <c r="F52" s="123"/>
      <c r="G52" s="124"/>
      <c r="H52" s="68" t="s">
        <v>129</v>
      </c>
      <c r="I52" s="41" t="str">
        <f>I51</f>
        <v>Jabatan</v>
      </c>
      <c r="J52" s="41"/>
    </row>
    <row r="53" spans="1:10" ht="14.25" hidden="1" customHeight="1" x14ac:dyDescent="0.2">
      <c r="A53" s="160"/>
      <c r="B53" s="157"/>
      <c r="C53" s="122" t="s">
        <v>127</v>
      </c>
      <c r="D53" s="123"/>
      <c r="E53" s="123"/>
      <c r="F53" s="123"/>
      <c r="G53" s="124"/>
      <c r="H53" s="68" t="s">
        <v>130</v>
      </c>
      <c r="I53" s="41" t="str">
        <f>I52</f>
        <v>Jabatan</v>
      </c>
      <c r="J53" s="41"/>
    </row>
    <row r="54" spans="1:10" ht="30.75" customHeight="1" x14ac:dyDescent="0.2">
      <c r="A54" s="160"/>
      <c r="B54" s="158"/>
      <c r="C54" s="122" t="s">
        <v>211</v>
      </c>
      <c r="D54" s="123"/>
      <c r="E54" s="123"/>
      <c r="F54" s="123"/>
      <c r="G54" s="124"/>
      <c r="H54" s="93">
        <v>1</v>
      </c>
      <c r="I54" s="41"/>
      <c r="J54" s="41"/>
    </row>
    <row r="55" spans="1:10" ht="18" customHeight="1" x14ac:dyDescent="0.2">
      <c r="A55" s="101"/>
      <c r="B55" s="20"/>
      <c r="C55" s="122" t="s">
        <v>184</v>
      </c>
      <c r="D55" s="123"/>
      <c r="E55" s="123"/>
      <c r="F55" s="123"/>
      <c r="G55" s="124"/>
      <c r="H55" s="93">
        <v>1</v>
      </c>
      <c r="I55" s="41"/>
      <c r="J55" s="41"/>
    </row>
    <row r="56" spans="1:10" ht="19.5" customHeight="1" x14ac:dyDescent="0.2">
      <c r="A56" s="75">
        <v>1</v>
      </c>
      <c r="B56" s="77" t="s">
        <v>77</v>
      </c>
      <c r="C56" s="122" t="s">
        <v>132</v>
      </c>
      <c r="D56" s="123"/>
      <c r="E56" s="123"/>
      <c r="F56" s="123"/>
      <c r="G56" s="124"/>
      <c r="H56" s="93">
        <v>1</v>
      </c>
      <c r="I56" s="41" t="s">
        <v>160</v>
      </c>
      <c r="J56" s="41">
        <v>750000000</v>
      </c>
    </row>
    <row r="57" spans="1:10" ht="28.5" hidden="1" x14ac:dyDescent="0.2">
      <c r="A57" s="62">
        <v>35</v>
      </c>
      <c r="B57" s="16" t="s">
        <v>78</v>
      </c>
      <c r="C57" s="122" t="s">
        <v>133</v>
      </c>
      <c r="D57" s="123"/>
      <c r="E57" s="123"/>
      <c r="F57" s="123"/>
      <c r="G57" s="124"/>
      <c r="H57" s="68" t="s">
        <v>135</v>
      </c>
      <c r="I57" s="41" t="s">
        <v>161</v>
      </c>
      <c r="J57" s="41">
        <v>150000000</v>
      </c>
    </row>
    <row r="58" spans="1:10" hidden="1" x14ac:dyDescent="0.2">
      <c r="A58" s="80"/>
      <c r="B58" s="20"/>
      <c r="C58" s="122" t="s">
        <v>134</v>
      </c>
      <c r="D58" s="123"/>
      <c r="E58" s="123"/>
      <c r="F58" s="123"/>
      <c r="G58" s="124"/>
      <c r="H58" s="93">
        <v>1</v>
      </c>
      <c r="I58" s="41" t="s">
        <v>161</v>
      </c>
      <c r="J58" s="41"/>
    </row>
    <row r="59" spans="1:10" ht="19.5" customHeight="1" x14ac:dyDescent="0.2">
      <c r="A59" s="62">
        <v>2</v>
      </c>
      <c r="B59" s="153" t="s">
        <v>79</v>
      </c>
      <c r="C59" s="122" t="s">
        <v>136</v>
      </c>
      <c r="D59" s="123"/>
      <c r="E59" s="123"/>
      <c r="F59" s="123"/>
      <c r="G59" s="124"/>
      <c r="H59" s="68" t="s">
        <v>137</v>
      </c>
      <c r="I59" s="41" t="s">
        <v>162</v>
      </c>
      <c r="J59" s="41">
        <v>220000000</v>
      </c>
    </row>
    <row r="60" spans="1:10" ht="15" customHeight="1" x14ac:dyDescent="0.2">
      <c r="A60" s="84"/>
      <c r="B60" s="155"/>
      <c r="C60" s="122" t="s">
        <v>138</v>
      </c>
      <c r="D60" s="123"/>
      <c r="E60" s="123"/>
      <c r="F60" s="123"/>
      <c r="G60" s="124"/>
      <c r="H60" s="93">
        <v>1</v>
      </c>
      <c r="I60" s="41" t="str">
        <f>I59</f>
        <v>Adm Kesejahteraan Pegawai</v>
      </c>
      <c r="J60" s="41"/>
    </row>
    <row r="61" spans="1:10" ht="18.75" customHeight="1" x14ac:dyDescent="0.2">
      <c r="A61" s="84"/>
      <c r="B61" s="155"/>
      <c r="C61" s="122" t="s">
        <v>139</v>
      </c>
      <c r="D61" s="123"/>
      <c r="E61" s="123"/>
      <c r="F61" s="123"/>
      <c r="G61" s="124"/>
      <c r="H61" s="93">
        <v>1</v>
      </c>
      <c r="I61" s="41" t="str">
        <f>I60</f>
        <v>Adm Kesejahteraan Pegawai</v>
      </c>
      <c r="J61" s="41"/>
    </row>
    <row r="62" spans="1:10" ht="30.75" customHeight="1" x14ac:dyDescent="0.2">
      <c r="A62" s="101"/>
      <c r="B62" s="154"/>
      <c r="C62" s="122" t="s">
        <v>140</v>
      </c>
      <c r="D62" s="123"/>
      <c r="E62" s="123"/>
      <c r="F62" s="123"/>
      <c r="G62" s="124"/>
      <c r="H62" s="94">
        <v>1</v>
      </c>
      <c r="I62" s="41" t="str">
        <f>I61</f>
        <v>Adm Kesejahteraan Pegawai</v>
      </c>
      <c r="J62" s="41"/>
    </row>
    <row r="63" spans="1:10" ht="28.5" hidden="1" x14ac:dyDescent="0.2">
      <c r="A63" s="75">
        <v>37</v>
      </c>
      <c r="B63" s="24" t="s">
        <v>80</v>
      </c>
      <c r="C63" s="122" t="s">
        <v>141</v>
      </c>
      <c r="D63" s="123"/>
      <c r="E63" s="123"/>
      <c r="F63" s="123"/>
      <c r="G63" s="124"/>
      <c r="H63" s="95">
        <v>1</v>
      </c>
      <c r="I63" s="41" t="s">
        <v>163</v>
      </c>
      <c r="J63" s="41">
        <v>110000000</v>
      </c>
    </row>
    <row r="64" spans="1:10" ht="18" customHeight="1" x14ac:dyDescent="0.2">
      <c r="A64" s="62">
        <v>3</v>
      </c>
      <c r="B64" s="153" t="s">
        <v>81</v>
      </c>
      <c r="C64" s="122" t="s">
        <v>142</v>
      </c>
      <c r="D64" s="123"/>
      <c r="E64" s="123"/>
      <c r="F64" s="123"/>
      <c r="G64" s="124"/>
      <c r="H64" s="68" t="s">
        <v>285</v>
      </c>
      <c r="I64" s="41" t="s">
        <v>164</v>
      </c>
      <c r="J64" s="41">
        <v>145000000</v>
      </c>
    </row>
    <row r="65" spans="1:10" ht="15" customHeight="1" x14ac:dyDescent="0.2">
      <c r="A65" s="101"/>
      <c r="B65" s="154"/>
      <c r="C65" s="122" t="s">
        <v>286</v>
      </c>
      <c r="D65" s="123"/>
      <c r="E65" s="123"/>
      <c r="F65" s="123"/>
      <c r="G65" s="124"/>
      <c r="H65" s="68" t="s">
        <v>145</v>
      </c>
      <c r="I65" s="41" t="str">
        <f>I64</f>
        <v>Lahta</v>
      </c>
      <c r="J65" s="41"/>
    </row>
    <row r="67" spans="1:10" ht="15" x14ac:dyDescent="0.25">
      <c r="A67" s="134" t="s">
        <v>4</v>
      </c>
      <c r="B67" s="134"/>
      <c r="C67" s="2"/>
      <c r="D67" s="2"/>
      <c r="E67" s="2"/>
      <c r="F67" s="2" t="s">
        <v>5</v>
      </c>
      <c r="G67" s="2"/>
      <c r="H67" s="72" t="s">
        <v>6</v>
      </c>
      <c r="I67" s="1"/>
      <c r="J67" s="1"/>
    </row>
    <row r="68" spans="1:10" ht="9.75" customHeight="1" x14ac:dyDescent="0.2">
      <c r="I68" s="1"/>
      <c r="J68" s="1"/>
    </row>
    <row r="69" spans="1:10" ht="61.5" customHeight="1" x14ac:dyDescent="0.2">
      <c r="A69" s="92" t="s">
        <v>18</v>
      </c>
      <c r="B69" s="79" t="str">
        <f>B43</f>
        <v>Program Pembinaan dan Pengembangan Aparatur</v>
      </c>
      <c r="D69" s="79"/>
      <c r="E69" s="11" t="s">
        <v>14</v>
      </c>
      <c r="F69" s="44">
        <f>J43</f>
        <v>1115000000</v>
      </c>
      <c r="H69" s="73" t="str">
        <f>'Kabid Mutasi'!H69</f>
        <v>Sumber Anggaran dari APBD Kabupaten Blora Tahun 2019 sebesar 100%</v>
      </c>
      <c r="I69" s="1"/>
      <c r="J69" s="1"/>
    </row>
    <row r="70" spans="1:10" ht="8.25" customHeight="1" x14ac:dyDescent="0.2">
      <c r="A70" s="92"/>
      <c r="B70" s="79"/>
      <c r="D70" s="79"/>
      <c r="E70" s="11"/>
      <c r="F70" s="10"/>
      <c r="H70" s="73"/>
      <c r="I70" s="1"/>
      <c r="J70" s="1"/>
    </row>
    <row r="71" spans="1:10" x14ac:dyDescent="0.2">
      <c r="A71" s="92"/>
      <c r="B71" s="79"/>
      <c r="D71" s="79"/>
      <c r="E71" s="11"/>
      <c r="F71" s="10"/>
      <c r="G71" s="3" t="s">
        <v>170</v>
      </c>
      <c r="H71" s="73"/>
      <c r="I71" s="1"/>
      <c r="J71" s="1"/>
    </row>
    <row r="72" spans="1:10" ht="11.25" customHeight="1" x14ac:dyDescent="0.2">
      <c r="A72" s="92"/>
      <c r="B72" s="3"/>
      <c r="D72" s="79"/>
      <c r="E72" s="11"/>
      <c r="F72" s="10"/>
      <c r="H72" s="73"/>
      <c r="I72" s="1"/>
      <c r="J72" s="1"/>
    </row>
    <row r="73" spans="1:10" x14ac:dyDescent="0.2">
      <c r="B73" s="3" t="s">
        <v>47</v>
      </c>
      <c r="G73" s="3" t="s">
        <v>10</v>
      </c>
      <c r="I73" s="1"/>
      <c r="J73" s="1"/>
    </row>
    <row r="74" spans="1:10" x14ac:dyDescent="0.2">
      <c r="B74" s="3" t="s">
        <v>16</v>
      </c>
      <c r="G74" s="3" t="s">
        <v>213</v>
      </c>
      <c r="I74" s="1"/>
      <c r="J74" s="1"/>
    </row>
    <row r="75" spans="1:10" x14ac:dyDescent="0.2">
      <c r="B75" s="3" t="s">
        <v>17</v>
      </c>
      <c r="G75" s="3" t="s">
        <v>241</v>
      </c>
      <c r="I75" s="1"/>
      <c r="J75" s="1"/>
    </row>
    <row r="76" spans="1:10" x14ac:dyDescent="0.2">
      <c r="B76" s="3"/>
      <c r="C76" s="3"/>
      <c r="D76" s="3"/>
      <c r="E76" s="3"/>
      <c r="F76" s="3"/>
      <c r="G76" s="3"/>
      <c r="I76" s="1"/>
      <c r="J76" s="1"/>
    </row>
    <row r="77" spans="1:10" ht="8.25" customHeight="1" x14ac:dyDescent="0.2">
      <c r="C77" s="3"/>
      <c r="D77" s="3"/>
      <c r="E77" s="3"/>
      <c r="F77" s="3"/>
      <c r="I77" s="1"/>
      <c r="J77" s="1"/>
    </row>
    <row r="78" spans="1:10" x14ac:dyDescent="0.2">
      <c r="C78" s="3"/>
      <c r="D78" s="3"/>
      <c r="E78" s="3"/>
      <c r="F78" s="3"/>
      <c r="I78" s="1"/>
      <c r="J78" s="1"/>
    </row>
    <row r="79" spans="1:10" ht="15" x14ac:dyDescent="0.25">
      <c r="B79" s="6" t="s">
        <v>172</v>
      </c>
      <c r="C79" s="3"/>
      <c r="D79" s="3"/>
      <c r="E79" s="3"/>
      <c r="F79" s="3"/>
      <c r="G79" s="6" t="str">
        <f>[1]Sheet1!$B$5</f>
        <v>RINI SETYOWATI, SE, MM</v>
      </c>
      <c r="I79" s="1"/>
      <c r="J79" s="1"/>
    </row>
    <row r="80" spans="1:10" x14ac:dyDescent="0.2">
      <c r="B80" s="3" t="s">
        <v>12</v>
      </c>
      <c r="C80" s="3"/>
      <c r="D80" s="3"/>
      <c r="E80" s="3"/>
      <c r="F80" s="3"/>
      <c r="G80" s="3" t="str">
        <f>[1]Sheet1!$F$5</f>
        <v>Pembina</v>
      </c>
      <c r="I80" s="1"/>
      <c r="J80" s="1"/>
    </row>
    <row r="81" spans="1:10" x14ac:dyDescent="0.2">
      <c r="B81" s="3" t="s">
        <v>173</v>
      </c>
      <c r="C81" s="3"/>
      <c r="D81" s="3"/>
      <c r="E81" s="3"/>
      <c r="F81" s="3"/>
      <c r="G81" s="3" t="s">
        <v>212</v>
      </c>
      <c r="I81" s="1"/>
      <c r="J81" s="1"/>
    </row>
    <row r="82" spans="1:10" ht="15" x14ac:dyDescent="0.25">
      <c r="A82" s="1"/>
      <c r="C82" s="91"/>
      <c r="D82" s="91"/>
      <c r="E82" s="91"/>
      <c r="F82" s="91"/>
      <c r="H82" s="1"/>
      <c r="I82" s="1"/>
      <c r="J82" s="1"/>
    </row>
  </sheetData>
  <autoFilter ref="A4:J65">
    <filterColumn colId="0" showButton="0"/>
    <filterColumn colId="1" showButton="0"/>
    <filterColumn colId="2" showButton="0"/>
    <filterColumn colId="8">
      <filters blank="1">
        <filter val="Adm Kesejahteraan Pegawai"/>
        <filter val="Bidang"/>
        <filter val="Lahta"/>
        <filter val="Perencanaan Pegawai"/>
      </filters>
    </filterColumn>
  </autoFilter>
  <mergeCells count="67">
    <mergeCell ref="B64:B65"/>
    <mergeCell ref="B59:B62"/>
    <mergeCell ref="B43:B54"/>
    <mergeCell ref="A43:A54"/>
    <mergeCell ref="A2:H2"/>
    <mergeCell ref="C8:G8"/>
    <mergeCell ref="C9:G9"/>
    <mergeCell ref="C10:G10"/>
    <mergeCell ref="C11:G11"/>
    <mergeCell ref="A3:H3"/>
    <mergeCell ref="A4:D4"/>
    <mergeCell ref="C6:G6"/>
    <mergeCell ref="C7:G7"/>
    <mergeCell ref="C12:G12"/>
    <mergeCell ref="C13:G13"/>
    <mergeCell ref="C14:G14"/>
    <mergeCell ref="C15:G15"/>
    <mergeCell ref="C16:G16"/>
    <mergeCell ref="C17:G17"/>
    <mergeCell ref="C18:G18"/>
    <mergeCell ref="C19:G19"/>
    <mergeCell ref="C23:G23"/>
    <mergeCell ref="C20:G20"/>
    <mergeCell ref="C21:G21"/>
    <mergeCell ref="C22:G22"/>
    <mergeCell ref="C24:G24"/>
    <mergeCell ref="C25:G25"/>
    <mergeCell ref="C26:G26"/>
    <mergeCell ref="C27:G27"/>
    <mergeCell ref="C33:G33"/>
    <mergeCell ref="C32:G32"/>
    <mergeCell ref="C28:G28"/>
    <mergeCell ref="C29:G29"/>
    <mergeCell ref="C30:G30"/>
    <mergeCell ref="C31:G31"/>
    <mergeCell ref="C34:G34"/>
    <mergeCell ref="C35:G35"/>
    <mergeCell ref="C36:G36"/>
    <mergeCell ref="C37:G37"/>
    <mergeCell ref="C39:G39"/>
    <mergeCell ref="C40:G40"/>
    <mergeCell ref="C41:G41"/>
    <mergeCell ref="C42:G42"/>
    <mergeCell ref="C44:G44"/>
    <mergeCell ref="C45:G45"/>
    <mergeCell ref="C57:G57"/>
    <mergeCell ref="C46:G46"/>
    <mergeCell ref="C47:G47"/>
    <mergeCell ref="C48:G48"/>
    <mergeCell ref="C49:G49"/>
    <mergeCell ref="C50:G50"/>
    <mergeCell ref="C63:G63"/>
    <mergeCell ref="C64:G64"/>
    <mergeCell ref="C65:G65"/>
    <mergeCell ref="A67:B67"/>
    <mergeCell ref="C43:G43"/>
    <mergeCell ref="C54:G54"/>
    <mergeCell ref="C55:G55"/>
    <mergeCell ref="C58:G58"/>
    <mergeCell ref="C59:G59"/>
    <mergeCell ref="C60:G60"/>
    <mergeCell ref="C61:G61"/>
    <mergeCell ref="C62:G62"/>
    <mergeCell ref="C51:G51"/>
    <mergeCell ref="C52:G52"/>
    <mergeCell ref="C53:G53"/>
    <mergeCell ref="C56:G56"/>
  </mergeCells>
  <pageMargins left="1.02" right="0.62" top="0.64" bottom="0.35" header="0.23622047244094488" footer="0.19685039370078741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2:L94"/>
  <sheetViews>
    <sheetView topLeftCell="A32" workbookViewId="0">
      <selection activeCell="J7" sqref="J7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23.25" customHeight="1" x14ac:dyDescent="0.2">
      <c r="A4" s="127" t="s">
        <v>219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J13+J20+J21</f>
        <v>297312000</v>
      </c>
      <c r="K8" s="45"/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x14ac:dyDescent="0.2">
      <c r="A13" s="75">
        <v>1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x14ac:dyDescent="0.2">
      <c r="A20" s="75">
        <v>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x14ac:dyDescent="0.2">
      <c r="A21" s="75">
        <v>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idden="1" x14ac:dyDescent="0.2">
      <c r="A23" s="75">
        <v>15</v>
      </c>
      <c r="B23" s="27" t="s">
        <v>40</v>
      </c>
      <c r="C23" s="119" t="s">
        <v>96</v>
      </c>
      <c r="D23" s="120"/>
      <c r="E23" s="120"/>
      <c r="F23" s="120"/>
      <c r="G23" s="121"/>
      <c r="H23" s="68" t="s">
        <v>150</v>
      </c>
      <c r="I23" s="41" t="s">
        <v>153</v>
      </c>
      <c r="J23" s="41">
        <v>214850000</v>
      </c>
    </row>
    <row r="24" spans="1:10" hidden="1" x14ac:dyDescent="0.2">
      <c r="A24" s="75">
        <v>16</v>
      </c>
      <c r="B24" s="27" t="s">
        <v>66</v>
      </c>
      <c r="C24" s="122" t="s">
        <v>97</v>
      </c>
      <c r="D24" s="123"/>
      <c r="E24" s="123"/>
      <c r="F24" s="123"/>
      <c r="G24" s="124"/>
      <c r="H24" s="93">
        <v>1</v>
      </c>
      <c r="I24" s="41" t="s">
        <v>153</v>
      </c>
      <c r="J24" s="41">
        <v>61800000</v>
      </c>
    </row>
    <row r="25" spans="1:10" hidden="1" x14ac:dyDescent="0.2">
      <c r="A25" s="75">
        <v>17</v>
      </c>
      <c r="B25" s="27" t="s">
        <v>67</v>
      </c>
      <c r="C25" s="122" t="s">
        <v>98</v>
      </c>
      <c r="D25" s="123"/>
      <c r="E25" s="123"/>
      <c r="F25" s="123"/>
      <c r="G25" s="124"/>
      <c r="H25" s="93">
        <v>1</v>
      </c>
      <c r="I25" s="41" t="s">
        <v>153</v>
      </c>
      <c r="J25" s="41">
        <v>52050000</v>
      </c>
    </row>
    <row r="26" spans="1:10" hidden="1" x14ac:dyDescent="0.2">
      <c r="A26" s="75">
        <v>18</v>
      </c>
      <c r="B26" s="27" t="s">
        <v>41</v>
      </c>
      <c r="C26" s="119" t="s">
        <v>99</v>
      </c>
      <c r="D26" s="120"/>
      <c r="E26" s="120"/>
      <c r="F26" s="120"/>
      <c r="G26" s="121"/>
      <c r="H26" s="93">
        <v>1</v>
      </c>
      <c r="I26" s="41" t="s">
        <v>153</v>
      </c>
      <c r="J26" s="41">
        <v>51200000</v>
      </c>
    </row>
    <row r="27" spans="1:10" ht="28.5" hidden="1" x14ac:dyDescent="0.2">
      <c r="A27" s="75">
        <v>19</v>
      </c>
      <c r="B27" s="27" t="s">
        <v>68</v>
      </c>
      <c r="C27" s="122" t="s">
        <v>100</v>
      </c>
      <c r="D27" s="123"/>
      <c r="E27" s="123"/>
      <c r="F27" s="123"/>
      <c r="G27" s="124"/>
      <c r="H27" s="93">
        <v>1</v>
      </c>
      <c r="I27" s="41" t="s">
        <v>153</v>
      </c>
      <c r="J27" s="41">
        <v>60000000</v>
      </c>
    </row>
    <row r="28" spans="1:10" hidden="1" x14ac:dyDescent="0.2">
      <c r="A28" s="75">
        <v>20</v>
      </c>
      <c r="B28" s="27" t="s">
        <v>69</v>
      </c>
      <c r="C28" s="122" t="s">
        <v>101</v>
      </c>
      <c r="D28" s="123"/>
      <c r="E28" s="123"/>
      <c r="F28" s="123"/>
      <c r="G28" s="124"/>
      <c r="H28" s="93">
        <v>1</v>
      </c>
      <c r="I28" s="41" t="s">
        <v>153</v>
      </c>
      <c r="J28" s="41">
        <v>70000000</v>
      </c>
    </row>
    <row r="29" spans="1:10" ht="28.5" hidden="1" x14ac:dyDescent="0.2">
      <c r="A29" s="75">
        <v>21</v>
      </c>
      <c r="B29" s="22" t="s">
        <v>37</v>
      </c>
      <c r="C29" s="119" t="s">
        <v>102</v>
      </c>
      <c r="D29" s="120"/>
      <c r="E29" s="120"/>
      <c r="F29" s="120"/>
      <c r="G29" s="121"/>
      <c r="H29" s="93">
        <v>1</v>
      </c>
      <c r="I29" s="41" t="s">
        <v>153</v>
      </c>
      <c r="J29" s="41">
        <v>60000000</v>
      </c>
    </row>
    <row r="30" spans="1:10" ht="28.5" hidden="1" x14ac:dyDescent="0.2">
      <c r="A30" s="75">
        <v>22</v>
      </c>
      <c r="B30" s="27" t="s">
        <v>38</v>
      </c>
      <c r="C30" s="119" t="s">
        <v>103</v>
      </c>
      <c r="D30" s="120"/>
      <c r="E30" s="120"/>
      <c r="F30" s="120"/>
      <c r="G30" s="121"/>
      <c r="H30" s="93">
        <v>1</v>
      </c>
      <c r="I30" s="41" t="s">
        <v>153</v>
      </c>
      <c r="J30" s="41">
        <v>10000000</v>
      </c>
    </row>
    <row r="31" spans="1:10" ht="28.5" hidden="1" x14ac:dyDescent="0.2">
      <c r="A31" s="75">
        <v>23</v>
      </c>
      <c r="B31" s="27" t="s">
        <v>44</v>
      </c>
      <c r="C31" s="119" t="s">
        <v>104</v>
      </c>
      <c r="D31" s="120"/>
      <c r="E31" s="120"/>
      <c r="F31" s="120"/>
      <c r="G31" s="121"/>
      <c r="H31" s="68" t="s">
        <v>149</v>
      </c>
      <c r="I31" s="41" t="s">
        <v>153</v>
      </c>
      <c r="J31" s="41">
        <v>37800000</v>
      </c>
    </row>
    <row r="32" spans="1:10" ht="45" x14ac:dyDescent="0.2">
      <c r="A32" s="76">
        <v>2</v>
      </c>
      <c r="B32" s="26" t="s">
        <v>70</v>
      </c>
      <c r="C32" s="119" t="s">
        <v>169</v>
      </c>
      <c r="D32" s="120"/>
      <c r="E32" s="120"/>
      <c r="F32" s="120"/>
      <c r="G32" s="121"/>
      <c r="H32" s="93">
        <v>1</v>
      </c>
      <c r="I32" s="96" t="s">
        <v>152</v>
      </c>
      <c r="J32" s="96">
        <f>J33+J34+J35</f>
        <v>25595000</v>
      </c>
    </row>
    <row r="33" spans="1:10" x14ac:dyDescent="0.2">
      <c r="A33" s="75">
        <v>4</v>
      </c>
      <c r="B33" s="27" t="s">
        <v>71</v>
      </c>
      <c r="C33" s="119" t="s">
        <v>105</v>
      </c>
      <c r="D33" s="120"/>
      <c r="E33" s="120"/>
      <c r="F33" s="120"/>
      <c r="G33" s="121"/>
      <c r="H33" s="68" t="s">
        <v>107</v>
      </c>
      <c r="I33" s="41" t="s">
        <v>154</v>
      </c>
      <c r="J33" s="41">
        <v>8390000</v>
      </c>
    </row>
    <row r="34" spans="1:10" ht="28.5" x14ac:dyDescent="0.2">
      <c r="A34" s="75">
        <v>5</v>
      </c>
      <c r="B34" s="27" t="s">
        <v>72</v>
      </c>
      <c r="C34" s="122" t="s">
        <v>106</v>
      </c>
      <c r="D34" s="123"/>
      <c r="E34" s="123"/>
      <c r="F34" s="123"/>
      <c r="G34" s="124"/>
      <c r="H34" s="68" t="s">
        <v>108</v>
      </c>
      <c r="I34" s="41" t="s">
        <v>154</v>
      </c>
      <c r="J34" s="41">
        <v>9340000</v>
      </c>
    </row>
    <row r="35" spans="1:10" ht="28.5" x14ac:dyDescent="0.2">
      <c r="A35" s="75">
        <v>6</v>
      </c>
      <c r="B35" s="24" t="s">
        <v>73</v>
      </c>
      <c r="C35" s="122" t="s">
        <v>109</v>
      </c>
      <c r="D35" s="123"/>
      <c r="E35" s="123"/>
      <c r="F35" s="123"/>
      <c r="G35" s="124"/>
      <c r="H35" s="68" t="s">
        <v>110</v>
      </c>
      <c r="I35" s="41" t="s">
        <v>154</v>
      </c>
      <c r="J35" s="41">
        <v>7865000</v>
      </c>
    </row>
    <row r="36" spans="1:10" ht="30" hidden="1" x14ac:dyDescent="0.2">
      <c r="A36" s="76">
        <v>5</v>
      </c>
      <c r="B36" s="31" t="s">
        <v>20</v>
      </c>
      <c r="C36" s="81"/>
      <c r="D36" s="82"/>
      <c r="E36" s="82"/>
      <c r="F36" s="82"/>
      <c r="G36" s="83"/>
      <c r="H36" s="70"/>
      <c r="I36" s="96" t="s">
        <v>166</v>
      </c>
      <c r="J36" s="96">
        <f>SUM(J37:J40)</f>
        <v>4730000000</v>
      </c>
    </row>
    <row r="37" spans="1:10" ht="28.5" hidden="1" x14ac:dyDescent="0.2">
      <c r="A37" s="75">
        <v>27</v>
      </c>
      <c r="B37" s="24" t="s">
        <v>54</v>
      </c>
      <c r="C37" s="122" t="s">
        <v>156</v>
      </c>
      <c r="D37" s="123"/>
      <c r="E37" s="123"/>
      <c r="F37" s="123"/>
      <c r="G37" s="124"/>
      <c r="H37" s="70" t="s">
        <v>111</v>
      </c>
      <c r="I37" s="41" t="s">
        <v>155</v>
      </c>
      <c r="J37" s="41">
        <v>3890000000</v>
      </c>
    </row>
    <row r="38" spans="1:10" ht="28.5" hidden="1" x14ac:dyDescent="0.2">
      <c r="A38" s="62">
        <v>28</v>
      </c>
      <c r="B38" s="29" t="s">
        <v>55</v>
      </c>
      <c r="C38" s="122" t="s">
        <v>112</v>
      </c>
      <c r="D38" s="123"/>
      <c r="E38" s="123"/>
      <c r="F38" s="123"/>
      <c r="G38" s="124"/>
      <c r="H38" s="68" t="s">
        <v>113</v>
      </c>
      <c r="I38" s="41" t="s">
        <v>155</v>
      </c>
      <c r="J38" s="41">
        <v>96000000</v>
      </c>
    </row>
    <row r="39" spans="1:10" ht="28.5" hidden="1" x14ac:dyDescent="0.2">
      <c r="A39" s="75">
        <v>29</v>
      </c>
      <c r="B39" s="20" t="s">
        <v>74</v>
      </c>
      <c r="C39" s="122" t="s">
        <v>114</v>
      </c>
      <c r="D39" s="123"/>
      <c r="E39" s="123"/>
      <c r="F39" s="123"/>
      <c r="G39" s="124"/>
      <c r="H39" s="69" t="s">
        <v>115</v>
      </c>
      <c r="I39" s="41" t="s">
        <v>157</v>
      </c>
      <c r="J39" s="41">
        <v>644000000</v>
      </c>
    </row>
    <row r="40" spans="1:10" ht="28.5" hidden="1" x14ac:dyDescent="0.2">
      <c r="A40" s="62">
        <v>30</v>
      </c>
      <c r="B40" s="29" t="s">
        <v>56</v>
      </c>
      <c r="C40" s="122" t="s">
        <v>116</v>
      </c>
      <c r="D40" s="123"/>
      <c r="E40" s="123"/>
      <c r="F40" s="123"/>
      <c r="G40" s="124"/>
      <c r="H40" s="68" t="s">
        <v>117</v>
      </c>
      <c r="I40" s="41" t="s">
        <v>157</v>
      </c>
      <c r="J40" s="41">
        <v>100000000</v>
      </c>
    </row>
    <row r="41" spans="1:10" s="3" customFormat="1" ht="30" hidden="1" x14ac:dyDescent="0.25">
      <c r="A41" s="86">
        <v>6</v>
      </c>
      <c r="B41" s="30" t="s">
        <v>22</v>
      </c>
      <c r="C41" s="32"/>
      <c r="D41" s="33"/>
      <c r="E41" s="33"/>
      <c r="F41" s="33"/>
      <c r="G41" s="34"/>
      <c r="H41" s="71"/>
      <c r="I41" s="97" t="s">
        <v>165</v>
      </c>
      <c r="J41" s="99">
        <f>SUM(J42:J60)</f>
        <v>2691000000</v>
      </c>
    </row>
    <row r="42" spans="1:10" hidden="1" x14ac:dyDescent="0.2">
      <c r="A42" s="62">
        <v>31</v>
      </c>
      <c r="B42" s="37" t="s">
        <v>53</v>
      </c>
      <c r="C42" s="122" t="s">
        <v>118</v>
      </c>
      <c r="D42" s="123"/>
      <c r="E42" s="123"/>
      <c r="F42" s="123"/>
      <c r="G42" s="124"/>
      <c r="H42" s="68" t="s">
        <v>113</v>
      </c>
      <c r="I42" s="41" t="s">
        <v>157</v>
      </c>
      <c r="J42" s="41">
        <v>256000000</v>
      </c>
    </row>
    <row r="43" spans="1:10" hidden="1" x14ac:dyDescent="0.2">
      <c r="A43" s="63"/>
      <c r="B43" s="35"/>
      <c r="C43" s="122" t="s">
        <v>119</v>
      </c>
      <c r="D43" s="123"/>
      <c r="E43" s="123"/>
      <c r="F43" s="123"/>
      <c r="G43" s="124"/>
      <c r="H43" s="93">
        <v>1</v>
      </c>
      <c r="I43" s="41" t="str">
        <f>I42</f>
        <v>Diklat TF</v>
      </c>
      <c r="J43" s="41"/>
    </row>
    <row r="44" spans="1:10" ht="28.5" hidden="1" x14ac:dyDescent="0.2">
      <c r="A44" s="85">
        <v>32</v>
      </c>
      <c r="B44" s="16" t="s">
        <v>75</v>
      </c>
      <c r="C44" s="122" t="s">
        <v>120</v>
      </c>
      <c r="D44" s="123"/>
      <c r="E44" s="123"/>
      <c r="F44" s="123"/>
      <c r="G44" s="124"/>
      <c r="H44" s="68" t="s">
        <v>146</v>
      </c>
      <c r="I44" s="41" t="s">
        <v>158</v>
      </c>
      <c r="J44" s="41">
        <v>260000000</v>
      </c>
    </row>
    <row r="45" spans="1:10" ht="28.5" hidden="1" x14ac:dyDescent="0.2">
      <c r="A45" s="84"/>
      <c r="B45" s="15"/>
      <c r="C45" s="122" t="s">
        <v>121</v>
      </c>
      <c r="D45" s="123"/>
      <c r="E45" s="123"/>
      <c r="F45" s="123"/>
      <c r="G45" s="124"/>
      <c r="H45" s="68" t="s">
        <v>147</v>
      </c>
      <c r="I45" s="41" t="str">
        <f>I44</f>
        <v>Pembinaan Pegawai</v>
      </c>
      <c r="J45" s="41"/>
    </row>
    <row r="46" spans="1:10" ht="28.5" hidden="1" x14ac:dyDescent="0.2">
      <c r="A46" s="84"/>
      <c r="B46" s="15"/>
      <c r="C46" s="122" t="s">
        <v>122</v>
      </c>
      <c r="D46" s="123"/>
      <c r="E46" s="123"/>
      <c r="F46" s="123"/>
      <c r="G46" s="124"/>
      <c r="H46" s="68" t="s">
        <v>146</v>
      </c>
      <c r="I46" s="41" t="str">
        <f>I45</f>
        <v>Pembinaan Pegawai</v>
      </c>
      <c r="J46" s="41"/>
    </row>
    <row r="47" spans="1:10" ht="28.5" hidden="1" x14ac:dyDescent="0.2">
      <c r="A47" s="80"/>
      <c r="B47" s="20"/>
      <c r="C47" s="122" t="s">
        <v>123</v>
      </c>
      <c r="D47" s="123"/>
      <c r="E47" s="123"/>
      <c r="F47" s="123"/>
      <c r="G47" s="124"/>
      <c r="H47" s="68" t="s">
        <v>148</v>
      </c>
      <c r="I47" s="41" t="str">
        <f>I46</f>
        <v>Pembinaan Pegawai</v>
      </c>
      <c r="J47" s="41"/>
    </row>
    <row r="48" spans="1:10" ht="28.5" hidden="1" x14ac:dyDescent="0.2">
      <c r="A48" s="85">
        <v>33</v>
      </c>
      <c r="B48" s="16" t="s">
        <v>76</v>
      </c>
      <c r="C48" s="122" t="s">
        <v>124</v>
      </c>
      <c r="D48" s="123"/>
      <c r="E48" s="123"/>
      <c r="F48" s="123"/>
      <c r="G48" s="124"/>
      <c r="H48" s="68" t="s">
        <v>131</v>
      </c>
      <c r="I48" s="41" t="s">
        <v>159</v>
      </c>
      <c r="J48" s="41">
        <v>800000000</v>
      </c>
    </row>
    <row r="49" spans="1:10" hidden="1" x14ac:dyDescent="0.2">
      <c r="A49" s="84"/>
      <c r="B49" s="15"/>
      <c r="C49" s="122" t="s">
        <v>125</v>
      </c>
      <c r="D49" s="123"/>
      <c r="E49" s="123"/>
      <c r="F49" s="123"/>
      <c r="G49" s="124"/>
      <c r="H49" s="68" t="s">
        <v>128</v>
      </c>
      <c r="I49" s="41" t="str">
        <f>I48</f>
        <v>Jabatan</v>
      </c>
      <c r="J49" s="41"/>
    </row>
    <row r="50" spans="1:10" hidden="1" x14ac:dyDescent="0.2">
      <c r="A50" s="84"/>
      <c r="B50" s="15"/>
      <c r="C50" s="122" t="s">
        <v>126</v>
      </c>
      <c r="D50" s="123"/>
      <c r="E50" s="123"/>
      <c r="F50" s="123"/>
      <c r="G50" s="124"/>
      <c r="H50" s="68" t="s">
        <v>129</v>
      </c>
      <c r="I50" s="41" t="str">
        <f>I49</f>
        <v>Jabatan</v>
      </c>
      <c r="J50" s="41"/>
    </row>
    <row r="51" spans="1:10" hidden="1" x14ac:dyDescent="0.2">
      <c r="A51" s="80"/>
      <c r="B51" s="20"/>
      <c r="C51" s="122" t="s">
        <v>127</v>
      </c>
      <c r="D51" s="123"/>
      <c r="E51" s="123"/>
      <c r="F51" s="123"/>
      <c r="G51" s="124"/>
      <c r="H51" s="68" t="s">
        <v>130</v>
      </c>
      <c r="I51" s="41" t="str">
        <f>I50</f>
        <v>Jabatan</v>
      </c>
      <c r="J51" s="41"/>
    </row>
    <row r="52" spans="1:10" ht="28.5" hidden="1" x14ac:dyDescent="0.2">
      <c r="A52" s="75">
        <v>34</v>
      </c>
      <c r="B52" s="77" t="s">
        <v>77</v>
      </c>
      <c r="C52" s="122" t="s">
        <v>132</v>
      </c>
      <c r="D52" s="123"/>
      <c r="E52" s="123"/>
      <c r="F52" s="123"/>
      <c r="G52" s="124"/>
      <c r="H52" s="93">
        <v>1</v>
      </c>
      <c r="I52" s="41" t="s">
        <v>160</v>
      </c>
      <c r="J52" s="41">
        <v>750000000</v>
      </c>
    </row>
    <row r="53" spans="1:10" ht="28.5" hidden="1" x14ac:dyDescent="0.2">
      <c r="A53" s="62">
        <v>35</v>
      </c>
      <c r="B53" s="16" t="s">
        <v>78</v>
      </c>
      <c r="C53" s="122" t="s">
        <v>133</v>
      </c>
      <c r="D53" s="123"/>
      <c r="E53" s="123"/>
      <c r="F53" s="123"/>
      <c r="G53" s="124"/>
      <c r="H53" s="68" t="s">
        <v>135</v>
      </c>
      <c r="I53" s="41" t="s">
        <v>161</v>
      </c>
      <c r="J53" s="41">
        <v>150000000</v>
      </c>
    </row>
    <row r="54" spans="1:10" hidden="1" x14ac:dyDescent="0.2">
      <c r="A54" s="80"/>
      <c r="B54" s="20"/>
      <c r="C54" s="122" t="s">
        <v>134</v>
      </c>
      <c r="D54" s="123"/>
      <c r="E54" s="123"/>
      <c r="F54" s="123"/>
      <c r="G54" s="124"/>
      <c r="H54" s="93">
        <v>1</v>
      </c>
      <c r="I54" s="41" t="s">
        <v>161</v>
      </c>
      <c r="J54" s="41"/>
    </row>
    <row r="55" spans="1:10" ht="42.75" hidden="1" x14ac:dyDescent="0.2">
      <c r="A55" s="62">
        <v>36</v>
      </c>
      <c r="B55" s="37" t="s">
        <v>79</v>
      </c>
      <c r="C55" s="122" t="s">
        <v>136</v>
      </c>
      <c r="D55" s="123"/>
      <c r="E55" s="123"/>
      <c r="F55" s="123"/>
      <c r="G55" s="124"/>
      <c r="H55" s="68" t="s">
        <v>137</v>
      </c>
      <c r="I55" s="41" t="s">
        <v>162</v>
      </c>
      <c r="J55" s="41">
        <v>220000000</v>
      </c>
    </row>
    <row r="56" spans="1:10" ht="42.75" hidden="1" x14ac:dyDescent="0.2">
      <c r="A56" s="84"/>
      <c r="B56" s="100"/>
      <c r="C56" s="122" t="s">
        <v>138</v>
      </c>
      <c r="D56" s="123"/>
      <c r="E56" s="123"/>
      <c r="F56" s="123"/>
      <c r="G56" s="124"/>
      <c r="H56" s="93">
        <v>1</v>
      </c>
      <c r="I56" s="41" t="str">
        <f>I55</f>
        <v>Adm Kesejahteraan Pegawai</v>
      </c>
      <c r="J56" s="41"/>
    </row>
    <row r="57" spans="1:10" ht="42.75" hidden="1" x14ac:dyDescent="0.2">
      <c r="A57" s="84"/>
      <c r="B57" s="100"/>
      <c r="C57" s="122" t="s">
        <v>139</v>
      </c>
      <c r="D57" s="123"/>
      <c r="E57" s="123"/>
      <c r="F57" s="123"/>
      <c r="G57" s="124"/>
      <c r="H57" s="93">
        <v>1</v>
      </c>
      <c r="I57" s="41" t="str">
        <f>I56</f>
        <v>Adm Kesejahteraan Pegawai</v>
      </c>
      <c r="J57" s="41"/>
    </row>
    <row r="58" spans="1:10" ht="42.75" hidden="1" x14ac:dyDescent="0.2">
      <c r="A58" s="101"/>
      <c r="B58" s="36"/>
      <c r="C58" s="122" t="s">
        <v>140</v>
      </c>
      <c r="D58" s="123"/>
      <c r="E58" s="123"/>
      <c r="F58" s="123"/>
      <c r="G58" s="124"/>
      <c r="H58" s="94">
        <v>1</v>
      </c>
      <c r="I58" s="41" t="str">
        <f>I57</f>
        <v>Adm Kesejahteraan Pegawai</v>
      </c>
      <c r="J58" s="41"/>
    </row>
    <row r="59" spans="1:10" ht="28.5" hidden="1" x14ac:dyDescent="0.2">
      <c r="A59" s="75">
        <v>37</v>
      </c>
      <c r="B59" s="24" t="s">
        <v>80</v>
      </c>
      <c r="C59" s="122" t="s">
        <v>141</v>
      </c>
      <c r="D59" s="123"/>
      <c r="E59" s="123"/>
      <c r="F59" s="123"/>
      <c r="G59" s="124"/>
      <c r="H59" s="95">
        <v>1</v>
      </c>
      <c r="I59" s="41" t="s">
        <v>163</v>
      </c>
      <c r="J59" s="41">
        <v>110000000</v>
      </c>
    </row>
    <row r="60" spans="1:10" ht="28.5" hidden="1" x14ac:dyDescent="0.2">
      <c r="A60" s="62">
        <v>38</v>
      </c>
      <c r="B60" s="37" t="s">
        <v>81</v>
      </c>
      <c r="C60" s="122" t="s">
        <v>142</v>
      </c>
      <c r="D60" s="123"/>
      <c r="E60" s="123"/>
      <c r="F60" s="123"/>
      <c r="G60" s="124"/>
      <c r="H60" s="68" t="s">
        <v>143</v>
      </c>
      <c r="I60" s="41" t="s">
        <v>164</v>
      </c>
      <c r="J60" s="41">
        <v>145000000</v>
      </c>
    </row>
    <row r="61" spans="1:10" hidden="1" x14ac:dyDescent="0.2">
      <c r="A61" s="101"/>
      <c r="B61" s="20"/>
      <c r="C61" s="122" t="s">
        <v>144</v>
      </c>
      <c r="D61" s="123"/>
      <c r="E61" s="123"/>
      <c r="F61" s="123"/>
      <c r="G61" s="124"/>
      <c r="H61" s="68" t="s">
        <v>145</v>
      </c>
      <c r="I61" s="41" t="str">
        <f>I60</f>
        <v>Lahta</v>
      </c>
      <c r="J61" s="41"/>
    </row>
    <row r="63" spans="1:10" ht="15" x14ac:dyDescent="0.25">
      <c r="A63" s="134" t="s">
        <v>225</v>
      </c>
      <c r="B63" s="134"/>
      <c r="C63" s="2"/>
      <c r="D63" s="2"/>
      <c r="E63" s="2"/>
      <c r="F63" s="2" t="s">
        <v>5</v>
      </c>
      <c r="G63" s="2"/>
      <c r="H63" s="72" t="s">
        <v>6</v>
      </c>
      <c r="I63" s="1"/>
      <c r="J63" s="1"/>
    </row>
    <row r="64" spans="1:10" x14ac:dyDescent="0.2">
      <c r="I64" s="1"/>
      <c r="J64" s="1"/>
    </row>
    <row r="65" spans="1:10" ht="20.25" customHeight="1" x14ac:dyDescent="0.2">
      <c r="A65" s="92" t="s">
        <v>18</v>
      </c>
      <c r="B65" s="118" t="str">
        <f>B13</f>
        <v>Penyediaan jasa administrasi keuangan</v>
      </c>
      <c r="D65" s="79"/>
      <c r="E65" s="11" t="s">
        <v>14</v>
      </c>
      <c r="F65" s="44">
        <f>J13</f>
        <v>139435000</v>
      </c>
      <c r="H65" s="161" t="str">
        <f>'Kabid Ren &amp; Adm Peg '!H69</f>
        <v>Sumber Anggaran dari APBD Kabupaten Blora Tahun 2019 sebesar 100%</v>
      </c>
      <c r="I65" s="1"/>
      <c r="J65" s="1"/>
    </row>
    <row r="66" spans="1:10" ht="33" customHeight="1" x14ac:dyDescent="0.2">
      <c r="A66" s="106" t="s">
        <v>19</v>
      </c>
      <c r="B66" s="79" t="str">
        <f>B20</f>
        <v>Rapat-rapat koordinasi dan konsultasi ke luar daerah</v>
      </c>
      <c r="D66" s="79"/>
      <c r="E66" s="11" t="s">
        <v>14</v>
      </c>
      <c r="F66" s="44">
        <f>J20</f>
        <v>144565000</v>
      </c>
      <c r="H66" s="161"/>
      <c r="I66" s="1"/>
      <c r="J66" s="1"/>
    </row>
    <row r="67" spans="1:10" ht="32.25" customHeight="1" x14ac:dyDescent="0.2">
      <c r="A67" s="107" t="s">
        <v>45</v>
      </c>
      <c r="B67" s="116" t="str">
        <f>B21</f>
        <v>Rapat-rapat koordinasi dan konsultasi ke dalam daerah</v>
      </c>
      <c r="D67" s="116"/>
      <c r="E67" s="11" t="s">
        <v>14</v>
      </c>
      <c r="F67" s="44">
        <f>J21</f>
        <v>13312000</v>
      </c>
      <c r="H67" s="161"/>
      <c r="I67" s="1"/>
      <c r="J67" s="1"/>
    </row>
    <row r="68" spans="1:10" ht="26.25" customHeight="1" x14ac:dyDescent="0.2">
      <c r="A68" s="107" t="s">
        <v>46</v>
      </c>
      <c r="B68" s="116" t="str">
        <f>B33</f>
        <v>Penyusunan laporan keuangan akhir tahun</v>
      </c>
      <c r="D68" s="116"/>
      <c r="E68" s="11" t="s">
        <v>14</v>
      </c>
      <c r="F68" s="44">
        <f>J33</f>
        <v>8390000</v>
      </c>
      <c r="H68" s="161"/>
      <c r="I68" s="1"/>
      <c r="J68" s="1"/>
    </row>
    <row r="69" spans="1:10" ht="36.75" customHeight="1" x14ac:dyDescent="0.2">
      <c r="A69" s="107" t="s">
        <v>186</v>
      </c>
      <c r="B69" s="116" t="str">
        <f>B34</f>
        <v>Penyusunan rencana strategis, rencana kinerja dan penetapan kinerja SKPD</v>
      </c>
      <c r="D69" s="116"/>
      <c r="E69" s="11" t="s">
        <v>14</v>
      </c>
      <c r="F69" s="44">
        <f>J34</f>
        <v>9340000</v>
      </c>
      <c r="H69" s="161"/>
      <c r="I69" s="1"/>
      <c r="J69" s="1"/>
    </row>
    <row r="70" spans="1:10" ht="36" customHeight="1" x14ac:dyDescent="0.2">
      <c r="A70" s="107" t="s">
        <v>187</v>
      </c>
      <c r="B70" s="118" t="str">
        <f>B35</f>
        <v>Penyusunan laporan akuntabilitas kinerja SKPD</v>
      </c>
      <c r="D70" s="116"/>
      <c r="E70" s="11" t="s">
        <v>14</v>
      </c>
      <c r="F70" s="44">
        <f>J35</f>
        <v>7865000</v>
      </c>
      <c r="H70" s="161"/>
      <c r="I70" s="1"/>
      <c r="J70" s="1"/>
    </row>
    <row r="71" spans="1:10" x14ac:dyDescent="0.2">
      <c r="A71" s="92"/>
      <c r="B71" s="79"/>
      <c r="D71" s="79"/>
      <c r="E71" s="11"/>
      <c r="F71" s="10"/>
      <c r="H71" s="73"/>
      <c r="I71" s="1"/>
      <c r="J71" s="1"/>
    </row>
    <row r="72" spans="1:10" x14ac:dyDescent="0.2">
      <c r="A72" s="92"/>
      <c r="B72" s="79"/>
      <c r="D72" s="79"/>
      <c r="E72" s="11"/>
      <c r="F72" s="10"/>
      <c r="G72" s="3" t="s">
        <v>170</v>
      </c>
      <c r="H72" s="73"/>
      <c r="I72" s="1"/>
      <c r="J72" s="1"/>
    </row>
    <row r="73" spans="1:10" x14ac:dyDescent="0.2">
      <c r="A73" s="92"/>
      <c r="B73" s="3"/>
      <c r="D73" s="79"/>
      <c r="E73" s="11"/>
      <c r="F73" s="10"/>
      <c r="H73" s="73"/>
      <c r="I73" s="1"/>
      <c r="J73" s="1"/>
    </row>
    <row r="74" spans="1:10" x14ac:dyDescent="0.2">
      <c r="B74" s="3" t="s">
        <v>47</v>
      </c>
      <c r="G74" s="3" t="s">
        <v>10</v>
      </c>
      <c r="I74" s="1"/>
      <c r="J74" s="1"/>
    </row>
    <row r="75" spans="1:10" x14ac:dyDescent="0.2">
      <c r="B75" s="3" t="s">
        <v>214</v>
      </c>
      <c r="G75" s="3" t="s">
        <v>215</v>
      </c>
      <c r="I75" s="1"/>
      <c r="J75" s="1"/>
    </row>
    <row r="76" spans="1:10" x14ac:dyDescent="0.2">
      <c r="B76" s="3" t="s">
        <v>17</v>
      </c>
      <c r="G76" s="3"/>
      <c r="I76" s="1"/>
      <c r="J76" s="1"/>
    </row>
    <row r="77" spans="1:10" x14ac:dyDescent="0.2">
      <c r="B77" s="3"/>
      <c r="C77" s="3"/>
      <c r="D77" s="3"/>
      <c r="E77" s="3"/>
      <c r="F77" s="3"/>
      <c r="G77" s="3"/>
      <c r="I77" s="1"/>
      <c r="J77" s="1"/>
    </row>
    <row r="78" spans="1:10" x14ac:dyDescent="0.2">
      <c r="C78" s="3"/>
      <c r="D78" s="3"/>
      <c r="E78" s="3"/>
      <c r="F78" s="3"/>
      <c r="I78" s="1"/>
      <c r="J78" s="1"/>
    </row>
    <row r="79" spans="1:10" ht="4.5" customHeight="1" x14ac:dyDescent="0.2">
      <c r="C79" s="3"/>
      <c r="D79" s="3"/>
      <c r="E79" s="3"/>
      <c r="F79" s="3"/>
      <c r="I79" s="1"/>
      <c r="J79" s="1"/>
    </row>
    <row r="80" spans="1:10" ht="15" x14ac:dyDescent="0.25">
      <c r="B80" s="6" t="s">
        <v>49</v>
      </c>
      <c r="C80" s="3"/>
      <c r="D80" s="3"/>
      <c r="E80" s="3"/>
      <c r="F80" s="3"/>
      <c r="G80" s="6" t="s">
        <v>216</v>
      </c>
      <c r="I80" s="1"/>
      <c r="J80" s="1"/>
    </row>
    <row r="81" spans="1:10" x14ac:dyDescent="0.2">
      <c r="B81" s="3" t="s">
        <v>50</v>
      </c>
      <c r="C81" s="3"/>
      <c r="D81" s="3"/>
      <c r="E81" s="3"/>
      <c r="F81" s="3"/>
      <c r="G81" s="3" t="s">
        <v>217</v>
      </c>
      <c r="I81" s="1"/>
      <c r="J81" s="1"/>
    </row>
    <row r="82" spans="1:10" x14ac:dyDescent="0.2">
      <c r="B82" s="3" t="s">
        <v>51</v>
      </c>
      <c r="C82" s="3"/>
      <c r="D82" s="3"/>
      <c r="E82" s="3"/>
      <c r="F82" s="3"/>
      <c r="G82" s="3" t="s">
        <v>218</v>
      </c>
      <c r="I82" s="1"/>
      <c r="J82" s="1"/>
    </row>
    <row r="83" spans="1:10" ht="15" x14ac:dyDescent="0.25">
      <c r="A83" s="1"/>
      <c r="C83" s="91"/>
      <c r="D83" s="91"/>
      <c r="E83" s="91"/>
      <c r="F83" s="91"/>
      <c r="H83" s="1"/>
      <c r="I83" s="1"/>
      <c r="J83" s="1"/>
    </row>
    <row r="84" spans="1:10" x14ac:dyDescent="0.2">
      <c r="A84" s="1"/>
      <c r="H84" s="1"/>
      <c r="I84" s="1"/>
      <c r="J84" s="1"/>
    </row>
    <row r="85" spans="1:10" x14ac:dyDescent="0.2">
      <c r="A85" s="1"/>
      <c r="H85" s="1"/>
      <c r="I85" s="1"/>
      <c r="J85" s="1"/>
    </row>
    <row r="86" spans="1:10" x14ac:dyDescent="0.2">
      <c r="A86" s="1"/>
      <c r="H86" s="1"/>
      <c r="I86" s="1"/>
      <c r="J86" s="1"/>
    </row>
    <row r="87" spans="1:10" x14ac:dyDescent="0.2">
      <c r="A87" s="1"/>
      <c r="H87" s="1"/>
      <c r="I87" s="1"/>
      <c r="J87" s="1"/>
    </row>
    <row r="88" spans="1:10" x14ac:dyDescent="0.2">
      <c r="A88" s="1"/>
      <c r="H88" s="1"/>
      <c r="I88" s="1"/>
      <c r="J88" s="1"/>
    </row>
    <row r="89" spans="1:10" x14ac:dyDescent="0.2">
      <c r="A89" s="1"/>
      <c r="H89" s="1"/>
      <c r="I89" s="1"/>
      <c r="J89" s="1"/>
    </row>
    <row r="90" spans="1:10" x14ac:dyDescent="0.2">
      <c r="A90" s="1"/>
      <c r="H90" s="1"/>
      <c r="I90" s="1"/>
      <c r="J90" s="1"/>
    </row>
    <row r="91" spans="1:10" x14ac:dyDescent="0.2">
      <c r="A91" s="1"/>
      <c r="H91" s="1"/>
      <c r="I91" s="1"/>
      <c r="J91" s="1"/>
    </row>
    <row r="92" spans="1:10" x14ac:dyDescent="0.2">
      <c r="A92" s="1"/>
      <c r="H92" s="1"/>
      <c r="I92" s="1"/>
      <c r="J92" s="1"/>
    </row>
    <row r="93" spans="1:10" x14ac:dyDescent="0.2">
      <c r="A93" s="1"/>
      <c r="H93" s="1"/>
      <c r="I93" s="1"/>
      <c r="J93" s="1"/>
    </row>
    <row r="94" spans="1:10" x14ac:dyDescent="0.2">
      <c r="A94" s="1"/>
      <c r="H94" s="1"/>
      <c r="I94" s="1"/>
      <c r="J94" s="1"/>
    </row>
  </sheetData>
  <autoFilter ref="A2:J8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>
      <filters blank="1">
        <filter val="Prog Keuangan"/>
        <filter val="Sekretariat"/>
      </filters>
    </filterColumn>
  </autoFilter>
  <mergeCells count="59">
    <mergeCell ref="A2:H2"/>
    <mergeCell ref="A3:H3"/>
    <mergeCell ref="A4:D4"/>
    <mergeCell ref="C6:G6"/>
    <mergeCell ref="C7:G7"/>
    <mergeCell ref="C8:G8"/>
    <mergeCell ref="C9:G9"/>
    <mergeCell ref="C10:G10"/>
    <mergeCell ref="C11:G11"/>
    <mergeCell ref="C22:G22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32:G32"/>
    <mergeCell ref="C33:G33"/>
    <mergeCell ref="C34:G34"/>
    <mergeCell ref="C35:G35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A63:B63"/>
    <mergeCell ref="C50:G50"/>
    <mergeCell ref="C51:G51"/>
    <mergeCell ref="C52:G52"/>
    <mergeCell ref="C53:G53"/>
    <mergeCell ref="C54:G54"/>
    <mergeCell ref="C55:G55"/>
    <mergeCell ref="C57:G57"/>
    <mergeCell ref="C58:G58"/>
    <mergeCell ref="C59:G59"/>
    <mergeCell ref="C60:G60"/>
    <mergeCell ref="C61:G61"/>
    <mergeCell ref="H65:H70"/>
    <mergeCell ref="C37:G37"/>
    <mergeCell ref="C38:G38"/>
    <mergeCell ref="C39:G39"/>
    <mergeCell ref="C40:G40"/>
    <mergeCell ref="C42:G42"/>
    <mergeCell ref="C43:G43"/>
    <mergeCell ref="C44:G44"/>
    <mergeCell ref="C45:G45"/>
    <mergeCell ref="C46:G46"/>
    <mergeCell ref="C56:G56"/>
    <mergeCell ref="C47:G47"/>
    <mergeCell ref="C48:G48"/>
    <mergeCell ref="C49:G49"/>
  </mergeCells>
  <pageMargins left="1.02" right="0.62" top="0.64" bottom="0.35" header="0.23622047244094488" footer="0.19685039370078741"/>
  <pageSetup paperSize="5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25"/>
  <sheetViews>
    <sheetView topLeftCell="A90" workbookViewId="0">
      <selection activeCell="G103" sqref="G103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4" width="14.28515625" style="1" customWidth="1"/>
    <col min="5" max="5" width="11.5703125" style="1" customWidth="1"/>
    <col min="6" max="6" width="17.5703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24.75" customHeight="1" x14ac:dyDescent="0.2">
      <c r="A4" s="127" t="s">
        <v>220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J9+J10+J11+J12+J14+J15+J16+J17+J18+J19+J22</f>
        <v>522105000</v>
      </c>
      <c r="K8" s="45"/>
    </row>
    <row r="9" spans="1:12" ht="15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x14ac:dyDescent="0.2">
      <c r="A14" s="75">
        <v>5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x14ac:dyDescent="0.2">
      <c r="A15" s="75">
        <v>6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x14ac:dyDescent="0.2">
      <c r="A16" s="75">
        <v>7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x14ac:dyDescent="0.2">
      <c r="A17" s="75">
        <v>8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x14ac:dyDescent="0.2">
      <c r="A18" s="75">
        <v>9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x14ac:dyDescent="0.2">
      <c r="A19" s="75">
        <v>10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x14ac:dyDescent="0.2">
      <c r="A22" s="75">
        <v>11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J24+J25+J26+J27+J28+J29+J30+J31</f>
        <v>579900000</v>
      </c>
    </row>
    <row r="24" spans="1:10" x14ac:dyDescent="0.2">
      <c r="A24" s="75">
        <v>12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x14ac:dyDescent="0.2">
      <c r="A25" s="75">
        <v>13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x14ac:dyDescent="0.2">
      <c r="A26" s="75">
        <v>14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x14ac:dyDescent="0.2">
      <c r="A27" s="75">
        <v>15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x14ac:dyDescent="0.2">
      <c r="A28" s="75">
        <v>16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x14ac:dyDescent="0.2">
      <c r="A29" s="75">
        <v>17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x14ac:dyDescent="0.2">
      <c r="A30" s="75">
        <v>18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x14ac:dyDescent="0.2">
      <c r="A31" s="75">
        <v>19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x14ac:dyDescent="0.2">
      <c r="A33" s="75">
        <v>20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idden="1" x14ac:dyDescent="0.2">
      <c r="A34" s="75">
        <v>24</v>
      </c>
      <c r="B34" s="27" t="s">
        <v>71</v>
      </c>
      <c r="C34" s="119" t="s">
        <v>105</v>
      </c>
      <c r="D34" s="120"/>
      <c r="E34" s="120"/>
      <c r="F34" s="120"/>
      <c r="G34" s="121"/>
      <c r="H34" s="68" t="s">
        <v>107</v>
      </c>
      <c r="I34" s="41" t="s">
        <v>154</v>
      </c>
      <c r="J34" s="41">
        <v>8390000</v>
      </c>
    </row>
    <row r="35" spans="1:10" ht="28.5" hidden="1" x14ac:dyDescent="0.2">
      <c r="A35" s="75">
        <v>25</v>
      </c>
      <c r="B35" s="27" t="s">
        <v>72</v>
      </c>
      <c r="C35" s="122" t="s">
        <v>106</v>
      </c>
      <c r="D35" s="123"/>
      <c r="E35" s="123"/>
      <c r="F35" s="123"/>
      <c r="G35" s="124"/>
      <c r="H35" s="68" t="s">
        <v>108</v>
      </c>
      <c r="I35" s="41" t="s">
        <v>154</v>
      </c>
      <c r="J35" s="41">
        <v>9340000</v>
      </c>
    </row>
    <row r="36" spans="1:10" ht="28.5" hidden="1" x14ac:dyDescent="0.2">
      <c r="A36" s="75">
        <v>26</v>
      </c>
      <c r="B36" s="24" t="s">
        <v>73</v>
      </c>
      <c r="C36" s="122" t="s">
        <v>109</v>
      </c>
      <c r="D36" s="123"/>
      <c r="E36" s="123"/>
      <c r="F36" s="123"/>
      <c r="G36" s="124"/>
      <c r="H36" s="68" t="s">
        <v>110</v>
      </c>
      <c r="I36" s="41" t="s">
        <v>154</v>
      </c>
      <c r="J36" s="41">
        <v>7865000</v>
      </c>
    </row>
    <row r="37" spans="1:10" ht="30" hidden="1" x14ac:dyDescent="0.2">
      <c r="A37" s="76">
        <v>5</v>
      </c>
      <c r="B37" s="31" t="s">
        <v>20</v>
      </c>
      <c r="C37" s="81"/>
      <c r="D37" s="82"/>
      <c r="E37" s="82"/>
      <c r="F37" s="82"/>
      <c r="G37" s="83"/>
      <c r="H37" s="70"/>
      <c r="I37" s="96" t="s">
        <v>166</v>
      </c>
      <c r="J37" s="96">
        <f>SUM(J38:J41)</f>
        <v>4730000000</v>
      </c>
    </row>
    <row r="38" spans="1:10" ht="28.5" hidden="1" x14ac:dyDescent="0.2">
      <c r="A38" s="75">
        <v>27</v>
      </c>
      <c r="B38" s="24" t="s">
        <v>54</v>
      </c>
      <c r="C38" s="122" t="s">
        <v>156</v>
      </c>
      <c r="D38" s="123"/>
      <c r="E38" s="123"/>
      <c r="F38" s="123"/>
      <c r="G38" s="124"/>
      <c r="H38" s="70" t="s">
        <v>111</v>
      </c>
      <c r="I38" s="41" t="s">
        <v>155</v>
      </c>
      <c r="J38" s="41">
        <v>3890000000</v>
      </c>
    </row>
    <row r="39" spans="1:10" ht="28.5" hidden="1" x14ac:dyDescent="0.2">
      <c r="A39" s="62">
        <v>28</v>
      </c>
      <c r="B39" s="29" t="s">
        <v>55</v>
      </c>
      <c r="C39" s="122" t="s">
        <v>112</v>
      </c>
      <c r="D39" s="123"/>
      <c r="E39" s="123"/>
      <c r="F39" s="123"/>
      <c r="G39" s="124"/>
      <c r="H39" s="68" t="s">
        <v>113</v>
      </c>
      <c r="I39" s="41" t="s">
        <v>155</v>
      </c>
      <c r="J39" s="41">
        <v>96000000</v>
      </c>
    </row>
    <row r="40" spans="1:10" ht="28.5" hidden="1" x14ac:dyDescent="0.2">
      <c r="A40" s="75">
        <v>29</v>
      </c>
      <c r="B40" s="20" t="s">
        <v>74</v>
      </c>
      <c r="C40" s="122" t="s">
        <v>114</v>
      </c>
      <c r="D40" s="123"/>
      <c r="E40" s="123"/>
      <c r="F40" s="123"/>
      <c r="G40" s="124"/>
      <c r="H40" s="69" t="s">
        <v>115</v>
      </c>
      <c r="I40" s="41" t="s">
        <v>157</v>
      </c>
      <c r="J40" s="41">
        <v>644000000</v>
      </c>
    </row>
    <row r="41" spans="1:10" ht="28.5" hidden="1" x14ac:dyDescent="0.2">
      <c r="A41" s="62">
        <v>30</v>
      </c>
      <c r="B41" s="29" t="s">
        <v>56</v>
      </c>
      <c r="C41" s="122" t="s">
        <v>116</v>
      </c>
      <c r="D41" s="123"/>
      <c r="E41" s="123"/>
      <c r="F41" s="123"/>
      <c r="G41" s="124"/>
      <c r="H41" s="68" t="s">
        <v>117</v>
      </c>
      <c r="I41" s="41" t="s">
        <v>157</v>
      </c>
      <c r="J41" s="41">
        <v>100000000</v>
      </c>
    </row>
    <row r="42" spans="1:10" s="3" customFormat="1" ht="30" hidden="1" x14ac:dyDescent="0.25">
      <c r="A42" s="86">
        <v>6</v>
      </c>
      <c r="B42" s="30" t="s">
        <v>22</v>
      </c>
      <c r="C42" s="32"/>
      <c r="D42" s="33"/>
      <c r="E42" s="33"/>
      <c r="F42" s="33"/>
      <c r="G42" s="34"/>
      <c r="H42" s="71"/>
      <c r="I42" s="97" t="s">
        <v>165</v>
      </c>
      <c r="J42" s="99">
        <f>SUM(J43:J61)</f>
        <v>2691000000</v>
      </c>
    </row>
    <row r="43" spans="1:10" hidden="1" x14ac:dyDescent="0.2">
      <c r="A43" s="62">
        <v>31</v>
      </c>
      <c r="B43" s="37" t="s">
        <v>53</v>
      </c>
      <c r="C43" s="122" t="s">
        <v>118</v>
      </c>
      <c r="D43" s="123"/>
      <c r="E43" s="123"/>
      <c r="F43" s="123"/>
      <c r="G43" s="124"/>
      <c r="H43" s="68" t="s">
        <v>113</v>
      </c>
      <c r="I43" s="41" t="s">
        <v>157</v>
      </c>
      <c r="J43" s="41">
        <v>256000000</v>
      </c>
    </row>
    <row r="44" spans="1:10" hidden="1" x14ac:dyDescent="0.2">
      <c r="A44" s="63"/>
      <c r="B44" s="35"/>
      <c r="C44" s="122" t="s">
        <v>119</v>
      </c>
      <c r="D44" s="123"/>
      <c r="E44" s="123"/>
      <c r="F44" s="123"/>
      <c r="G44" s="124"/>
      <c r="H44" s="93">
        <v>1</v>
      </c>
      <c r="I44" s="41" t="str">
        <f>I43</f>
        <v>Diklat TF</v>
      </c>
      <c r="J44" s="41"/>
    </row>
    <row r="45" spans="1:10" ht="28.5" hidden="1" x14ac:dyDescent="0.2">
      <c r="A45" s="85">
        <v>32</v>
      </c>
      <c r="B45" s="16" t="s">
        <v>75</v>
      </c>
      <c r="C45" s="122" t="s">
        <v>120</v>
      </c>
      <c r="D45" s="123"/>
      <c r="E45" s="123"/>
      <c r="F45" s="123"/>
      <c r="G45" s="124"/>
      <c r="H45" s="68" t="s">
        <v>146</v>
      </c>
      <c r="I45" s="41" t="s">
        <v>158</v>
      </c>
      <c r="J45" s="41">
        <v>260000000</v>
      </c>
    </row>
    <row r="46" spans="1:10" ht="28.5" hidden="1" x14ac:dyDescent="0.2">
      <c r="A46" s="84"/>
      <c r="B46" s="15"/>
      <c r="C46" s="122" t="s">
        <v>121</v>
      </c>
      <c r="D46" s="123"/>
      <c r="E46" s="123"/>
      <c r="F46" s="123"/>
      <c r="G46" s="124"/>
      <c r="H46" s="68" t="s">
        <v>147</v>
      </c>
      <c r="I46" s="41" t="str">
        <f>I45</f>
        <v>Pembinaan Pegawai</v>
      </c>
      <c r="J46" s="41"/>
    </row>
    <row r="47" spans="1:10" ht="28.5" hidden="1" x14ac:dyDescent="0.2">
      <c r="A47" s="84"/>
      <c r="B47" s="15"/>
      <c r="C47" s="122" t="s">
        <v>122</v>
      </c>
      <c r="D47" s="123"/>
      <c r="E47" s="123"/>
      <c r="F47" s="123"/>
      <c r="G47" s="124"/>
      <c r="H47" s="68" t="s">
        <v>146</v>
      </c>
      <c r="I47" s="41" t="str">
        <f>I46</f>
        <v>Pembinaan Pegawai</v>
      </c>
      <c r="J47" s="41"/>
    </row>
    <row r="48" spans="1:10" ht="28.5" hidden="1" x14ac:dyDescent="0.2">
      <c r="A48" s="80"/>
      <c r="B48" s="20"/>
      <c r="C48" s="122" t="s">
        <v>123</v>
      </c>
      <c r="D48" s="123"/>
      <c r="E48" s="123"/>
      <c r="F48" s="123"/>
      <c r="G48" s="124"/>
      <c r="H48" s="68" t="s">
        <v>148</v>
      </c>
      <c r="I48" s="41" t="str">
        <f>I47</f>
        <v>Pembinaan Pegawai</v>
      </c>
      <c r="J48" s="41"/>
    </row>
    <row r="49" spans="1:10" ht="28.5" hidden="1" x14ac:dyDescent="0.2">
      <c r="A49" s="85">
        <v>33</v>
      </c>
      <c r="B49" s="16" t="s">
        <v>76</v>
      </c>
      <c r="C49" s="122" t="s">
        <v>124</v>
      </c>
      <c r="D49" s="123"/>
      <c r="E49" s="123"/>
      <c r="F49" s="123"/>
      <c r="G49" s="124"/>
      <c r="H49" s="68" t="s">
        <v>131</v>
      </c>
      <c r="I49" s="41" t="s">
        <v>159</v>
      </c>
      <c r="J49" s="41">
        <v>800000000</v>
      </c>
    </row>
    <row r="50" spans="1:10" hidden="1" x14ac:dyDescent="0.2">
      <c r="A50" s="84"/>
      <c r="B50" s="15"/>
      <c r="C50" s="122" t="s">
        <v>125</v>
      </c>
      <c r="D50" s="123"/>
      <c r="E50" s="123"/>
      <c r="F50" s="123"/>
      <c r="G50" s="124"/>
      <c r="H50" s="68" t="s">
        <v>128</v>
      </c>
      <c r="I50" s="41" t="str">
        <f>I49</f>
        <v>Jabatan</v>
      </c>
      <c r="J50" s="41"/>
    </row>
    <row r="51" spans="1:10" hidden="1" x14ac:dyDescent="0.2">
      <c r="A51" s="84"/>
      <c r="B51" s="15"/>
      <c r="C51" s="122" t="s">
        <v>126</v>
      </c>
      <c r="D51" s="123"/>
      <c r="E51" s="123"/>
      <c r="F51" s="123"/>
      <c r="G51" s="124"/>
      <c r="H51" s="68" t="s">
        <v>129</v>
      </c>
      <c r="I51" s="41" t="str">
        <f>I50</f>
        <v>Jabatan</v>
      </c>
      <c r="J51" s="41"/>
    </row>
    <row r="52" spans="1:10" hidden="1" x14ac:dyDescent="0.2">
      <c r="A52" s="80"/>
      <c r="B52" s="20"/>
      <c r="C52" s="122" t="s">
        <v>127</v>
      </c>
      <c r="D52" s="123"/>
      <c r="E52" s="123"/>
      <c r="F52" s="123"/>
      <c r="G52" s="124"/>
      <c r="H52" s="68" t="s">
        <v>130</v>
      </c>
      <c r="I52" s="41" t="str">
        <f>I51</f>
        <v>Jabatan</v>
      </c>
      <c r="J52" s="41"/>
    </row>
    <row r="53" spans="1:10" ht="28.5" hidden="1" x14ac:dyDescent="0.2">
      <c r="A53" s="75">
        <v>34</v>
      </c>
      <c r="B53" s="77" t="s">
        <v>77</v>
      </c>
      <c r="C53" s="122" t="s">
        <v>132</v>
      </c>
      <c r="D53" s="123"/>
      <c r="E53" s="123"/>
      <c r="F53" s="123"/>
      <c r="G53" s="124"/>
      <c r="H53" s="93">
        <v>1</v>
      </c>
      <c r="I53" s="41" t="s">
        <v>160</v>
      </c>
      <c r="J53" s="41">
        <v>750000000</v>
      </c>
    </row>
    <row r="54" spans="1:10" ht="28.5" hidden="1" x14ac:dyDescent="0.2">
      <c r="A54" s="62">
        <v>35</v>
      </c>
      <c r="B54" s="16" t="s">
        <v>78</v>
      </c>
      <c r="C54" s="122" t="s">
        <v>133</v>
      </c>
      <c r="D54" s="123"/>
      <c r="E54" s="123"/>
      <c r="F54" s="123"/>
      <c r="G54" s="124"/>
      <c r="H54" s="68" t="s">
        <v>135</v>
      </c>
      <c r="I54" s="41" t="s">
        <v>161</v>
      </c>
      <c r="J54" s="41">
        <v>150000000</v>
      </c>
    </row>
    <row r="55" spans="1:10" hidden="1" x14ac:dyDescent="0.2">
      <c r="A55" s="80"/>
      <c r="B55" s="20"/>
      <c r="C55" s="122" t="s">
        <v>134</v>
      </c>
      <c r="D55" s="123"/>
      <c r="E55" s="123"/>
      <c r="F55" s="123"/>
      <c r="G55" s="124"/>
      <c r="H55" s="93">
        <v>1</v>
      </c>
      <c r="I55" s="41" t="s">
        <v>161</v>
      </c>
      <c r="J55" s="41"/>
    </row>
    <row r="56" spans="1:10" ht="42.75" hidden="1" x14ac:dyDescent="0.2">
      <c r="A56" s="62">
        <v>36</v>
      </c>
      <c r="B56" s="37" t="s">
        <v>79</v>
      </c>
      <c r="C56" s="122" t="s">
        <v>136</v>
      </c>
      <c r="D56" s="123"/>
      <c r="E56" s="123"/>
      <c r="F56" s="123"/>
      <c r="G56" s="124"/>
      <c r="H56" s="68" t="s">
        <v>137</v>
      </c>
      <c r="I56" s="41" t="s">
        <v>162</v>
      </c>
      <c r="J56" s="41">
        <v>220000000</v>
      </c>
    </row>
    <row r="57" spans="1:10" ht="42.75" hidden="1" x14ac:dyDescent="0.2">
      <c r="A57" s="84"/>
      <c r="B57" s="100"/>
      <c r="C57" s="122" t="s">
        <v>138</v>
      </c>
      <c r="D57" s="123"/>
      <c r="E57" s="123"/>
      <c r="F57" s="123"/>
      <c r="G57" s="124"/>
      <c r="H57" s="93">
        <v>1</v>
      </c>
      <c r="I57" s="41" t="str">
        <f>I56</f>
        <v>Adm Kesejahteraan Pegawai</v>
      </c>
      <c r="J57" s="41"/>
    </row>
    <row r="58" spans="1:10" ht="42.75" hidden="1" x14ac:dyDescent="0.2">
      <c r="A58" s="84"/>
      <c r="B58" s="100"/>
      <c r="C58" s="122" t="s">
        <v>139</v>
      </c>
      <c r="D58" s="123"/>
      <c r="E58" s="123"/>
      <c r="F58" s="123"/>
      <c r="G58" s="124"/>
      <c r="H58" s="93">
        <v>1</v>
      </c>
      <c r="I58" s="41" t="str">
        <f>I57</f>
        <v>Adm Kesejahteraan Pegawai</v>
      </c>
      <c r="J58" s="41"/>
    </row>
    <row r="59" spans="1:10" ht="42.75" hidden="1" x14ac:dyDescent="0.2">
      <c r="A59" s="101"/>
      <c r="B59" s="36"/>
      <c r="C59" s="122" t="s">
        <v>140</v>
      </c>
      <c r="D59" s="123"/>
      <c r="E59" s="123"/>
      <c r="F59" s="123"/>
      <c r="G59" s="124"/>
      <c r="H59" s="94">
        <v>1</v>
      </c>
      <c r="I59" s="41" t="str">
        <f>I58</f>
        <v>Adm Kesejahteraan Pegawai</v>
      </c>
      <c r="J59" s="41"/>
    </row>
    <row r="60" spans="1:10" ht="28.5" hidden="1" x14ac:dyDescent="0.2">
      <c r="A60" s="75">
        <v>37</v>
      </c>
      <c r="B60" s="24" t="s">
        <v>80</v>
      </c>
      <c r="C60" s="122" t="s">
        <v>141</v>
      </c>
      <c r="D60" s="123"/>
      <c r="E60" s="123"/>
      <c r="F60" s="123"/>
      <c r="G60" s="124"/>
      <c r="H60" s="95">
        <v>1</v>
      </c>
      <c r="I60" s="41" t="s">
        <v>163</v>
      </c>
      <c r="J60" s="41">
        <v>110000000</v>
      </c>
    </row>
    <row r="61" spans="1:10" ht="28.5" hidden="1" x14ac:dyDescent="0.2">
      <c r="A61" s="62">
        <v>38</v>
      </c>
      <c r="B61" s="37" t="s">
        <v>81</v>
      </c>
      <c r="C61" s="122" t="s">
        <v>142</v>
      </c>
      <c r="D61" s="123"/>
      <c r="E61" s="123"/>
      <c r="F61" s="123"/>
      <c r="G61" s="124"/>
      <c r="H61" s="68" t="s">
        <v>143</v>
      </c>
      <c r="I61" s="41" t="s">
        <v>164</v>
      </c>
      <c r="J61" s="41">
        <v>145000000</v>
      </c>
    </row>
    <row r="62" spans="1:10" hidden="1" x14ac:dyDescent="0.2">
      <c r="A62" s="101"/>
      <c r="B62" s="20"/>
      <c r="C62" s="122" t="s">
        <v>144</v>
      </c>
      <c r="D62" s="123"/>
      <c r="E62" s="123"/>
      <c r="F62" s="123"/>
      <c r="G62" s="124"/>
      <c r="H62" s="68" t="s">
        <v>145</v>
      </c>
      <c r="I62" s="41" t="str">
        <f>I61</f>
        <v>Lahta</v>
      </c>
      <c r="J62" s="41"/>
    </row>
    <row r="64" spans="1:10" ht="15" x14ac:dyDescent="0.25">
      <c r="A64" s="134" t="s">
        <v>225</v>
      </c>
      <c r="B64" s="134"/>
      <c r="C64" s="2"/>
      <c r="D64" s="2"/>
      <c r="E64" s="2"/>
      <c r="F64" s="115" t="s">
        <v>5</v>
      </c>
      <c r="G64" s="2"/>
      <c r="H64" s="72" t="s">
        <v>6</v>
      </c>
      <c r="I64" s="1"/>
      <c r="J64" s="1"/>
    </row>
    <row r="65" spans="1:10" x14ac:dyDescent="0.2">
      <c r="I65" s="1"/>
      <c r="J65" s="1"/>
    </row>
    <row r="66" spans="1:10" ht="21.75" customHeight="1" x14ac:dyDescent="0.2">
      <c r="A66" s="92" t="s">
        <v>18</v>
      </c>
      <c r="B66" s="79" t="str">
        <f>B9</f>
        <v>Penyediaan jasa surat menyurat</v>
      </c>
      <c r="D66" s="79"/>
      <c r="E66" s="11" t="s">
        <v>14</v>
      </c>
      <c r="F66" s="44">
        <f>J9</f>
        <v>4000000</v>
      </c>
      <c r="H66" s="161" t="str">
        <f>'Kasubbag Program dan Keuangan'!H65</f>
        <v>Sumber Anggaran dari APBD Kabupaten Blora Tahun 2019 sebesar 100%</v>
      </c>
      <c r="I66" s="1"/>
      <c r="J66" s="1"/>
    </row>
    <row r="67" spans="1:10" ht="33.75" customHeight="1" x14ac:dyDescent="0.2">
      <c r="A67" s="92" t="s">
        <v>19</v>
      </c>
      <c r="B67" s="118" t="str">
        <f>B10</f>
        <v>Penyediaan jasa komunikasi, sumber daya air dan listrik</v>
      </c>
      <c r="D67" s="79"/>
      <c r="E67" s="11" t="s">
        <v>14</v>
      </c>
      <c r="F67" s="44">
        <f>J10</f>
        <v>112200000</v>
      </c>
      <c r="H67" s="161"/>
      <c r="I67" s="1"/>
      <c r="J67" s="1"/>
    </row>
    <row r="68" spans="1:10" ht="33.75" customHeight="1" x14ac:dyDescent="0.2">
      <c r="A68" s="106" t="s">
        <v>45</v>
      </c>
      <c r="B68" s="118" t="str">
        <f>B11</f>
        <v>Penyediaan jasa peralatan dan perlengkapan kantor</v>
      </c>
      <c r="D68" s="79"/>
      <c r="E68" s="11" t="s">
        <v>14</v>
      </c>
      <c r="F68" s="42">
        <f>J11</f>
        <v>15000000</v>
      </c>
      <c r="H68" s="161"/>
      <c r="I68" s="1"/>
      <c r="J68" s="1"/>
    </row>
    <row r="69" spans="1:10" ht="33.75" customHeight="1" x14ac:dyDescent="0.2">
      <c r="A69" s="106" t="s">
        <v>46</v>
      </c>
      <c r="B69" s="118" t="str">
        <f>B12</f>
        <v>Penyediaan jasa pemeliharaan dan perizinan kendaraan dinas/operasional</v>
      </c>
      <c r="D69" s="116"/>
      <c r="E69" s="11" t="s">
        <v>14</v>
      </c>
      <c r="F69" s="42">
        <f>J12</f>
        <v>7800000</v>
      </c>
      <c r="H69" s="161"/>
      <c r="I69" s="1"/>
      <c r="J69" s="1"/>
    </row>
    <row r="70" spans="1:10" ht="19.5" customHeight="1" x14ac:dyDescent="0.2">
      <c r="A70" s="106" t="s">
        <v>186</v>
      </c>
      <c r="B70" s="116" t="str">
        <f t="shared" ref="B70:B75" si="0">B14</f>
        <v>Penyediaan jasa kebersihan kantor</v>
      </c>
      <c r="D70" s="116"/>
      <c r="E70" s="11" t="s">
        <v>14</v>
      </c>
      <c r="F70" s="42">
        <f t="shared" ref="F70:F75" si="1">J14</f>
        <v>157505000</v>
      </c>
      <c r="H70" s="161"/>
      <c r="I70" s="1"/>
      <c r="J70" s="1"/>
    </row>
    <row r="71" spans="1:10" ht="22.5" customHeight="1" x14ac:dyDescent="0.2">
      <c r="A71" s="106" t="s">
        <v>187</v>
      </c>
      <c r="B71" s="116" t="str">
        <f t="shared" si="0"/>
        <v>Penyediaan alat tulis kantor</v>
      </c>
      <c r="D71" s="116"/>
      <c r="E71" s="11" t="s">
        <v>14</v>
      </c>
      <c r="F71" s="42">
        <f t="shared" si="1"/>
        <v>90000000</v>
      </c>
      <c r="H71" s="161"/>
      <c r="I71" s="1"/>
      <c r="J71" s="1"/>
    </row>
    <row r="72" spans="1:10" ht="33.75" customHeight="1" x14ac:dyDescent="0.2">
      <c r="A72" s="106" t="s">
        <v>226</v>
      </c>
      <c r="B72" s="116" t="str">
        <f t="shared" si="0"/>
        <v>Penyediaan barang cetakan dan penggandaan</v>
      </c>
      <c r="D72" s="116"/>
      <c r="E72" s="11" t="s">
        <v>14</v>
      </c>
      <c r="F72" s="42">
        <f t="shared" si="1"/>
        <v>17000000</v>
      </c>
      <c r="H72" s="161"/>
      <c r="I72" s="1"/>
      <c r="J72" s="1"/>
    </row>
    <row r="73" spans="1:10" ht="33.75" customHeight="1" x14ac:dyDescent="0.2">
      <c r="A73" s="106" t="s">
        <v>227</v>
      </c>
      <c r="B73" s="118" t="str">
        <f t="shared" si="0"/>
        <v>Penyediaan komponen instalasi listrik/penerangan bangunan kantor</v>
      </c>
      <c r="D73" s="116"/>
      <c r="E73" s="11" t="s">
        <v>14</v>
      </c>
      <c r="F73" s="42">
        <f t="shared" si="1"/>
        <v>5000000</v>
      </c>
      <c r="H73" s="161"/>
      <c r="I73" s="1"/>
      <c r="J73" s="1"/>
    </row>
    <row r="74" spans="1:10" ht="33.75" customHeight="1" x14ac:dyDescent="0.2">
      <c r="A74" s="106" t="s">
        <v>228</v>
      </c>
      <c r="B74" s="118" t="str">
        <f t="shared" si="0"/>
        <v>Penyediaan bahan bacaan dan peraturan perundang-undangan</v>
      </c>
      <c r="D74" s="116"/>
      <c r="E74" s="11" t="s">
        <v>14</v>
      </c>
      <c r="F74" s="42">
        <f t="shared" si="1"/>
        <v>3600000</v>
      </c>
      <c r="H74" s="161"/>
      <c r="I74" s="1"/>
      <c r="J74" s="1"/>
    </row>
    <row r="75" spans="1:10" ht="18.75" customHeight="1" x14ac:dyDescent="0.2">
      <c r="A75" s="106" t="s">
        <v>229</v>
      </c>
      <c r="B75" s="116" t="str">
        <f t="shared" si="0"/>
        <v>Penyediaan makanan dan minuman</v>
      </c>
      <c r="D75" s="116"/>
      <c r="E75" s="11" t="s">
        <v>14</v>
      </c>
      <c r="F75" s="42">
        <f t="shared" si="1"/>
        <v>28000000</v>
      </c>
      <c r="H75" s="161"/>
      <c r="I75" s="1"/>
      <c r="J75" s="1"/>
    </row>
    <row r="76" spans="1:10" ht="33.75" customHeight="1" x14ac:dyDescent="0.2">
      <c r="A76" s="106" t="s">
        <v>230</v>
      </c>
      <c r="B76" s="116" t="str">
        <f>B22</f>
        <v>Penyediaan Jasa Pendukung Pelayanan Perkantoran</v>
      </c>
      <c r="D76" s="116"/>
      <c r="E76" s="11" t="s">
        <v>14</v>
      </c>
      <c r="F76" s="42">
        <f>J22</f>
        <v>82000000</v>
      </c>
      <c r="H76" s="161"/>
      <c r="I76" s="1"/>
      <c r="J76" s="1"/>
    </row>
    <row r="77" spans="1:10" ht="21.75" customHeight="1" x14ac:dyDescent="0.2">
      <c r="A77" s="106" t="s">
        <v>231</v>
      </c>
      <c r="B77" s="116" t="str">
        <f t="shared" ref="B77:B84" si="2">B24</f>
        <v>Pembangunan gedung kantor</v>
      </c>
      <c r="D77" s="116"/>
      <c r="E77" s="11" t="s">
        <v>14</v>
      </c>
      <c r="F77" s="42">
        <f t="shared" ref="F77:F84" si="3">J24</f>
        <v>214850000</v>
      </c>
      <c r="H77" s="161"/>
      <c r="I77" s="1"/>
      <c r="J77" s="1"/>
    </row>
    <row r="78" spans="1:10" ht="21.75" customHeight="1" x14ac:dyDescent="0.2">
      <c r="A78" s="106" t="s">
        <v>232</v>
      </c>
      <c r="B78" s="116" t="str">
        <f t="shared" si="2"/>
        <v>Pengadaan perlengkapan gedung kantor</v>
      </c>
      <c r="D78" s="116"/>
      <c r="E78" s="11" t="s">
        <v>14</v>
      </c>
      <c r="F78" s="42">
        <f t="shared" si="3"/>
        <v>61800000</v>
      </c>
      <c r="H78" s="161"/>
      <c r="I78" s="1"/>
      <c r="J78" s="1"/>
    </row>
    <row r="79" spans="1:10" ht="21" customHeight="1" x14ac:dyDescent="0.2">
      <c r="A79" s="106" t="s">
        <v>233</v>
      </c>
      <c r="B79" s="116" t="str">
        <f t="shared" si="2"/>
        <v>Pengadaan peralatan gedung kantor</v>
      </c>
      <c r="D79" s="116"/>
      <c r="E79" s="11" t="s">
        <v>14</v>
      </c>
      <c r="F79" s="42">
        <f t="shared" si="3"/>
        <v>52050000</v>
      </c>
      <c r="H79" s="161"/>
      <c r="I79" s="1"/>
      <c r="J79" s="1"/>
    </row>
    <row r="80" spans="1:10" ht="21.75" customHeight="1" x14ac:dyDescent="0.2">
      <c r="A80" s="106" t="s">
        <v>234</v>
      </c>
      <c r="B80" s="116" t="str">
        <f t="shared" si="2"/>
        <v>Pengadaan mebeler</v>
      </c>
      <c r="D80" s="116"/>
      <c r="E80" s="11" t="s">
        <v>14</v>
      </c>
      <c r="F80" s="42">
        <f t="shared" si="3"/>
        <v>51200000</v>
      </c>
      <c r="H80" s="161"/>
      <c r="I80" s="1"/>
      <c r="J80" s="1"/>
    </row>
    <row r="81" spans="1:10" ht="33.75" customHeight="1" x14ac:dyDescent="0.2">
      <c r="A81" s="106" t="s">
        <v>235</v>
      </c>
      <c r="B81" s="116" t="str">
        <f t="shared" si="2"/>
        <v>Pengadaan bangunan pendukung rumah dinas, rumah jabatan, dan gedung kantor</v>
      </c>
      <c r="D81" s="116"/>
      <c r="E81" s="11" t="s">
        <v>14</v>
      </c>
      <c r="F81" s="42">
        <f t="shared" si="3"/>
        <v>60000000</v>
      </c>
      <c r="H81" s="161"/>
      <c r="I81" s="1"/>
      <c r="J81" s="1"/>
    </row>
    <row r="82" spans="1:10" ht="17.25" customHeight="1" x14ac:dyDescent="0.2">
      <c r="A82" s="106" t="s">
        <v>236</v>
      </c>
      <c r="B82" s="116" t="str">
        <f t="shared" si="2"/>
        <v>Pemeliharaan rutin/berkala gedung kantor</v>
      </c>
      <c r="D82" s="116"/>
      <c r="E82" s="11" t="s">
        <v>14</v>
      </c>
      <c r="F82" s="42">
        <f t="shared" si="3"/>
        <v>70000000</v>
      </c>
      <c r="H82" s="161"/>
      <c r="I82" s="1"/>
      <c r="J82" s="1"/>
    </row>
    <row r="83" spans="1:10" ht="33.75" customHeight="1" x14ac:dyDescent="0.2">
      <c r="A83" s="106" t="s">
        <v>237</v>
      </c>
      <c r="B83" s="118" t="str">
        <f t="shared" si="2"/>
        <v>Pemeliharaan rutin/berkala kendaraan dinas/operasional</v>
      </c>
      <c r="D83" s="116"/>
      <c r="E83" s="11" t="s">
        <v>14</v>
      </c>
      <c r="F83" s="42">
        <f t="shared" si="3"/>
        <v>60000000</v>
      </c>
      <c r="H83" s="161"/>
      <c r="I83" s="1"/>
      <c r="J83" s="1"/>
    </row>
    <row r="84" spans="1:10" ht="30.75" customHeight="1" x14ac:dyDescent="0.2">
      <c r="A84" s="106" t="s">
        <v>238</v>
      </c>
      <c r="B84" s="116" t="str">
        <f t="shared" si="2"/>
        <v>Pemeliharaan rutin/berkala peralatan gedung kantor</v>
      </c>
      <c r="D84" s="116"/>
      <c r="E84" s="11" t="s">
        <v>14</v>
      </c>
      <c r="F84" s="42">
        <f t="shared" si="3"/>
        <v>10000000</v>
      </c>
      <c r="H84" s="161"/>
      <c r="I84" s="1"/>
      <c r="J84" s="1"/>
    </row>
    <row r="85" spans="1:10" ht="31.5" customHeight="1" x14ac:dyDescent="0.2">
      <c r="A85" s="106" t="s">
        <v>239</v>
      </c>
      <c r="B85" s="116" t="str">
        <f>B33</f>
        <v>Pengadaan pakaian khusus hari-hari tertentu</v>
      </c>
      <c r="D85" s="116"/>
      <c r="E85" s="11" t="s">
        <v>14</v>
      </c>
      <c r="F85" s="42">
        <f>J33</f>
        <v>37800000</v>
      </c>
      <c r="H85" s="161"/>
      <c r="I85" s="1"/>
      <c r="J85" s="1"/>
    </row>
    <row r="86" spans="1:10" x14ac:dyDescent="0.2">
      <c r="A86" s="106"/>
      <c r="B86" s="116"/>
      <c r="D86" s="116"/>
      <c r="E86" s="11"/>
      <c r="F86" s="10"/>
      <c r="H86" s="73"/>
      <c r="I86" s="1"/>
      <c r="J86" s="1"/>
    </row>
    <row r="87" spans="1:10" ht="1.5" customHeight="1" x14ac:dyDescent="0.2">
      <c r="A87" s="106"/>
      <c r="B87" s="116"/>
      <c r="D87" s="116"/>
      <c r="E87" s="11"/>
      <c r="F87" s="10"/>
      <c r="H87" s="73"/>
      <c r="I87" s="1"/>
      <c r="J87" s="1"/>
    </row>
    <row r="88" spans="1:10" x14ac:dyDescent="0.2">
      <c r="A88" s="92"/>
      <c r="B88" s="79"/>
      <c r="D88" s="79"/>
      <c r="E88" s="11"/>
      <c r="F88" s="10"/>
      <c r="G88" s="3" t="s">
        <v>170</v>
      </c>
      <c r="H88" s="73"/>
      <c r="I88" s="1"/>
      <c r="J88" s="1"/>
    </row>
    <row r="89" spans="1:10" x14ac:dyDescent="0.2">
      <c r="A89" s="92"/>
      <c r="B89" s="3"/>
      <c r="D89" s="79"/>
      <c r="E89" s="11"/>
      <c r="F89" s="10"/>
      <c r="H89" s="73"/>
      <c r="I89" s="1"/>
      <c r="J89" s="1"/>
    </row>
    <row r="90" spans="1:10" x14ac:dyDescent="0.2">
      <c r="B90" s="3" t="s">
        <v>47</v>
      </c>
      <c r="G90" s="3" t="s">
        <v>10</v>
      </c>
      <c r="I90" s="1"/>
      <c r="J90" s="1"/>
    </row>
    <row r="91" spans="1:10" x14ac:dyDescent="0.2">
      <c r="B91" s="3" t="s">
        <v>214</v>
      </c>
      <c r="G91" s="3" t="s">
        <v>221</v>
      </c>
      <c r="I91" s="1"/>
      <c r="J91" s="1"/>
    </row>
    <row r="92" spans="1:10" x14ac:dyDescent="0.2">
      <c r="B92" s="3" t="s">
        <v>17</v>
      </c>
      <c r="G92" s="3"/>
      <c r="I92" s="1"/>
      <c r="J92" s="1"/>
    </row>
    <row r="93" spans="1:10" x14ac:dyDescent="0.2">
      <c r="B93" s="3"/>
      <c r="C93" s="3"/>
      <c r="D93" s="3"/>
      <c r="E93" s="3"/>
      <c r="F93" s="3"/>
      <c r="G93" s="3"/>
      <c r="I93" s="1"/>
      <c r="J93" s="1"/>
    </row>
    <row r="94" spans="1:10" x14ac:dyDescent="0.2">
      <c r="C94" s="3"/>
      <c r="D94" s="3"/>
      <c r="E94" s="3"/>
      <c r="F94" s="3"/>
      <c r="I94" s="1"/>
      <c r="J94" s="1"/>
    </row>
    <row r="95" spans="1:10" ht="3" customHeight="1" x14ac:dyDescent="0.2">
      <c r="C95" s="3"/>
      <c r="D95" s="3"/>
      <c r="E95" s="3"/>
      <c r="F95" s="3"/>
      <c r="I95" s="1"/>
      <c r="J95" s="1"/>
    </row>
    <row r="96" spans="1:10" ht="15" x14ac:dyDescent="0.25">
      <c r="B96" s="6" t="s">
        <v>49</v>
      </c>
      <c r="C96" s="3"/>
      <c r="D96" s="3"/>
      <c r="E96" s="3"/>
      <c r="F96" s="3"/>
      <c r="G96" s="6" t="s">
        <v>222</v>
      </c>
      <c r="I96" s="1"/>
      <c r="J96" s="1"/>
    </row>
    <row r="97" spans="1:10" x14ac:dyDescent="0.2">
      <c r="B97" s="3" t="s">
        <v>50</v>
      </c>
      <c r="C97" s="3"/>
      <c r="D97" s="3"/>
      <c r="E97" s="3"/>
      <c r="F97" s="3"/>
      <c r="G97" s="3" t="s">
        <v>223</v>
      </c>
      <c r="I97" s="1"/>
      <c r="J97" s="1"/>
    </row>
    <row r="98" spans="1:10" x14ac:dyDescent="0.2">
      <c r="B98" s="3" t="s">
        <v>51</v>
      </c>
      <c r="C98" s="3"/>
      <c r="D98" s="3"/>
      <c r="E98" s="3"/>
      <c r="F98" s="3"/>
      <c r="G98" s="3" t="s">
        <v>284</v>
      </c>
      <c r="I98" s="1"/>
      <c r="J98" s="1"/>
    </row>
    <row r="99" spans="1:10" ht="15" x14ac:dyDescent="0.25">
      <c r="A99" s="1"/>
      <c r="C99" s="91"/>
      <c r="D99" s="91"/>
      <c r="E99" s="91"/>
      <c r="F99" s="91"/>
      <c r="H99" s="1"/>
      <c r="I99" s="1"/>
      <c r="J99" s="1"/>
    </row>
    <row r="100" spans="1:10" x14ac:dyDescent="0.2">
      <c r="A100" s="1"/>
      <c r="H100" s="1"/>
      <c r="I100" s="1"/>
      <c r="J100" s="1"/>
    </row>
    <row r="101" spans="1:10" x14ac:dyDescent="0.2">
      <c r="A101" s="1"/>
      <c r="H101" s="1"/>
      <c r="I101" s="1"/>
      <c r="J101" s="1"/>
    </row>
    <row r="102" spans="1:10" x14ac:dyDescent="0.2">
      <c r="A102" s="1"/>
      <c r="H102" s="1"/>
      <c r="I102" s="1"/>
      <c r="J102" s="1"/>
    </row>
    <row r="103" spans="1:10" x14ac:dyDescent="0.2">
      <c r="A103" s="1"/>
      <c r="H103" s="1"/>
      <c r="I103" s="1"/>
      <c r="J103" s="1"/>
    </row>
    <row r="104" spans="1:10" x14ac:dyDescent="0.2">
      <c r="A104" s="1"/>
      <c r="H104" s="1"/>
      <c r="I104" s="1"/>
      <c r="J104" s="1"/>
    </row>
    <row r="105" spans="1:10" x14ac:dyDescent="0.2">
      <c r="A105" s="1"/>
      <c r="H105" s="1"/>
      <c r="I105" s="1"/>
      <c r="J105" s="1"/>
    </row>
    <row r="106" spans="1:10" x14ac:dyDescent="0.2">
      <c r="A106" s="1"/>
      <c r="H106" s="1"/>
      <c r="I106" s="1"/>
      <c r="J106" s="1"/>
    </row>
    <row r="107" spans="1:10" x14ac:dyDescent="0.2">
      <c r="A107" s="1"/>
      <c r="H107" s="1"/>
      <c r="I107" s="1"/>
      <c r="J107" s="1"/>
    </row>
    <row r="108" spans="1:10" x14ac:dyDescent="0.2">
      <c r="A108" s="1"/>
      <c r="H108" s="1"/>
      <c r="I108" s="1"/>
      <c r="J108" s="1"/>
    </row>
    <row r="109" spans="1:10" x14ac:dyDescent="0.2">
      <c r="A109" s="1"/>
      <c r="H109" s="1"/>
      <c r="I109" s="1"/>
      <c r="J109" s="1"/>
    </row>
    <row r="110" spans="1:10" x14ac:dyDescent="0.2">
      <c r="A110" s="1"/>
      <c r="H110" s="1"/>
      <c r="I110" s="1"/>
      <c r="J110" s="1"/>
    </row>
    <row r="111" spans="1:10" x14ac:dyDescent="0.2">
      <c r="A111" s="1"/>
      <c r="H111" s="1"/>
      <c r="I111" s="1"/>
      <c r="J111" s="1"/>
    </row>
    <row r="112" spans="1:10" x14ac:dyDescent="0.2">
      <c r="A112" s="1"/>
      <c r="H112" s="1"/>
      <c r="I112" s="1"/>
      <c r="J112" s="1"/>
    </row>
    <row r="113" spans="1:10" x14ac:dyDescent="0.2">
      <c r="A113" s="1"/>
      <c r="H113" s="1"/>
      <c r="I113" s="1"/>
      <c r="J113" s="1"/>
    </row>
    <row r="114" spans="1:10" x14ac:dyDescent="0.2">
      <c r="A114" s="1"/>
      <c r="H114" s="1"/>
      <c r="I114" s="1"/>
      <c r="J114" s="1"/>
    </row>
    <row r="115" spans="1:10" x14ac:dyDescent="0.2">
      <c r="A115" s="1"/>
      <c r="H115" s="1"/>
      <c r="I115" s="1"/>
      <c r="J115" s="1"/>
    </row>
    <row r="116" spans="1:10" x14ac:dyDescent="0.2">
      <c r="A116" s="1"/>
      <c r="H116" s="1"/>
      <c r="I116" s="1"/>
      <c r="J116" s="1"/>
    </row>
    <row r="117" spans="1:10" x14ac:dyDescent="0.2">
      <c r="A117" s="1"/>
      <c r="H117" s="1"/>
      <c r="I117" s="1"/>
      <c r="J117" s="1"/>
    </row>
    <row r="118" spans="1:10" x14ac:dyDescent="0.2">
      <c r="A118" s="1"/>
      <c r="H118" s="1"/>
      <c r="I118" s="1"/>
      <c r="J118" s="1"/>
    </row>
    <row r="119" spans="1:10" x14ac:dyDescent="0.2">
      <c r="A119" s="1"/>
      <c r="H119" s="1"/>
      <c r="I119" s="1"/>
      <c r="J119" s="1"/>
    </row>
    <row r="120" spans="1:10" x14ac:dyDescent="0.2">
      <c r="A120" s="1"/>
      <c r="H120" s="1"/>
      <c r="I120" s="1"/>
      <c r="J120" s="1"/>
    </row>
    <row r="121" spans="1:10" x14ac:dyDescent="0.2">
      <c r="A121" s="1"/>
      <c r="H121" s="1"/>
      <c r="I121" s="1"/>
      <c r="J121" s="1"/>
    </row>
    <row r="122" spans="1:10" x14ac:dyDescent="0.2">
      <c r="A122" s="1"/>
      <c r="H122" s="1"/>
      <c r="I122" s="1"/>
      <c r="J122" s="1"/>
    </row>
    <row r="123" spans="1:10" x14ac:dyDescent="0.2">
      <c r="A123" s="1"/>
      <c r="H123" s="1"/>
      <c r="I123" s="1"/>
      <c r="J123" s="1"/>
    </row>
    <row r="124" spans="1:10" x14ac:dyDescent="0.2">
      <c r="A124" s="1"/>
      <c r="H124" s="1"/>
      <c r="I124" s="1"/>
      <c r="J124" s="1"/>
    </row>
    <row r="125" spans="1:10" x14ac:dyDescent="0.2">
      <c r="A125" s="1"/>
      <c r="H125" s="1"/>
      <c r="I125" s="1"/>
      <c r="J125" s="1"/>
    </row>
  </sheetData>
  <autoFilter ref="A6:J98">
    <filterColumn colId="2" showButton="0"/>
    <filterColumn colId="3" showButton="0"/>
    <filterColumn colId="4" showButton="0"/>
    <filterColumn colId="5" showButton="0"/>
    <filterColumn colId="8">
      <filters blank="1">
        <filter val="Sekretariat"/>
        <filter val="Umpeg"/>
      </filters>
    </filterColumn>
  </autoFilter>
  <mergeCells count="60">
    <mergeCell ref="C6:G6"/>
    <mergeCell ref="C7:G7"/>
    <mergeCell ref="A4:D4"/>
    <mergeCell ref="A2:H2"/>
    <mergeCell ref="A3:H3"/>
    <mergeCell ref="C31:G31"/>
    <mergeCell ref="C20:G20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6:G26"/>
    <mergeCell ref="C27:G27"/>
    <mergeCell ref="C28:G28"/>
    <mergeCell ref="C29:G29"/>
    <mergeCell ref="C30:G30"/>
    <mergeCell ref="C21:G21"/>
    <mergeCell ref="C22:G22"/>
    <mergeCell ref="C23:G23"/>
    <mergeCell ref="C24:G24"/>
    <mergeCell ref="C25:G25"/>
    <mergeCell ref="C33:G33"/>
    <mergeCell ref="C34:G34"/>
    <mergeCell ref="C35:G35"/>
    <mergeCell ref="C36:G36"/>
    <mergeCell ref="C32:G32"/>
    <mergeCell ref="C50:G50"/>
    <mergeCell ref="C51:G51"/>
    <mergeCell ref="C52:G52"/>
    <mergeCell ref="C53:G53"/>
    <mergeCell ref="C38:G38"/>
    <mergeCell ref="C39:G39"/>
    <mergeCell ref="C40:G40"/>
    <mergeCell ref="C41:G41"/>
    <mergeCell ref="C43:G43"/>
    <mergeCell ref="C44:G44"/>
    <mergeCell ref="C45:G45"/>
    <mergeCell ref="C46:G46"/>
    <mergeCell ref="C47:G47"/>
    <mergeCell ref="C48:G48"/>
    <mergeCell ref="C49:G49"/>
    <mergeCell ref="H66:H85"/>
    <mergeCell ref="A64:B64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</mergeCells>
  <pageMargins left="1.02" right="0.62" top="0.64" bottom="0.35" header="0.23622047244094488" footer="0.19685039370078741"/>
  <pageSetup paperSize="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08"/>
  <sheetViews>
    <sheetView topLeftCell="A106" workbookViewId="0">
      <selection activeCell="G69" sqref="G69"/>
    </sheetView>
  </sheetViews>
  <sheetFormatPr defaultRowHeight="14.25" x14ac:dyDescent="0.2"/>
  <cols>
    <col min="1" max="1" width="6.5703125" style="3" customWidth="1"/>
    <col min="2" max="2" width="41.5703125" style="1" customWidth="1"/>
    <col min="3" max="3" width="4.28515625" style="1" customWidth="1"/>
    <col min="4" max="5" width="14.28515625" style="1" customWidth="1"/>
    <col min="6" max="6" width="15.42578125" style="1" customWidth="1"/>
    <col min="7" max="7" width="14.7109375" style="1" customWidth="1"/>
    <col min="8" max="8" width="22.28515625" style="74" customWidth="1"/>
    <col min="9" max="9" width="17.140625" style="38" customWidth="1"/>
    <col min="10" max="10" width="16" style="38" customWidth="1"/>
    <col min="11" max="11" width="24.42578125" style="1" customWidth="1"/>
    <col min="12" max="12" width="21.85546875" style="1" customWidth="1"/>
    <col min="13" max="16384" width="9.140625" style="1"/>
  </cols>
  <sheetData>
    <row r="2" spans="1:12" ht="15.75" x14ac:dyDescent="0.2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12" ht="15.75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12" ht="24" customHeight="1" x14ac:dyDescent="0.2">
      <c r="A4" s="127" t="s">
        <v>224</v>
      </c>
      <c r="B4" s="127"/>
      <c r="C4" s="127"/>
      <c r="D4" s="127"/>
      <c r="K4" s="45"/>
    </row>
    <row r="6" spans="1:12" s="2" customFormat="1" ht="15" x14ac:dyDescent="0.25">
      <c r="A6" s="88" t="s">
        <v>0</v>
      </c>
      <c r="B6" s="87" t="s">
        <v>24</v>
      </c>
      <c r="C6" s="128" t="s">
        <v>2</v>
      </c>
      <c r="D6" s="129"/>
      <c r="E6" s="129"/>
      <c r="F6" s="129"/>
      <c r="G6" s="130"/>
      <c r="H6" s="66" t="s">
        <v>3</v>
      </c>
      <c r="I6" s="39"/>
      <c r="J6" s="39"/>
      <c r="K6" s="39"/>
    </row>
    <row r="7" spans="1:12" s="3" customFormat="1" hidden="1" x14ac:dyDescent="0.2">
      <c r="A7" s="90">
        <v>1</v>
      </c>
      <c r="B7" s="89">
        <v>2</v>
      </c>
      <c r="C7" s="131">
        <v>3</v>
      </c>
      <c r="D7" s="132"/>
      <c r="E7" s="132"/>
      <c r="F7" s="132"/>
      <c r="G7" s="133"/>
      <c r="H7" s="67">
        <v>4</v>
      </c>
      <c r="I7" s="40"/>
      <c r="J7" s="98"/>
    </row>
    <row r="8" spans="1:12" ht="30" hidden="1" x14ac:dyDescent="0.2">
      <c r="A8" s="76">
        <v>1</v>
      </c>
      <c r="B8" s="25" t="s">
        <v>39</v>
      </c>
      <c r="C8" s="119" t="s">
        <v>167</v>
      </c>
      <c r="D8" s="120"/>
      <c r="E8" s="120"/>
      <c r="F8" s="120"/>
      <c r="G8" s="121"/>
      <c r="H8" s="93">
        <v>1</v>
      </c>
      <c r="I8" s="96" t="s">
        <v>152</v>
      </c>
      <c r="J8" s="96">
        <f>SUM(J9:J22)</f>
        <v>819417000</v>
      </c>
      <c r="K8" s="45">
        <f>J8+J23+J32+J34+J38+J43</f>
        <v>8883712000</v>
      </c>
    </row>
    <row r="9" spans="1:12" ht="15" hidden="1" x14ac:dyDescent="0.25">
      <c r="A9" s="75">
        <v>1</v>
      </c>
      <c r="B9" s="27" t="s">
        <v>25</v>
      </c>
      <c r="C9" s="119" t="s">
        <v>82</v>
      </c>
      <c r="D9" s="120"/>
      <c r="E9" s="120"/>
      <c r="F9" s="120"/>
      <c r="G9" s="121"/>
      <c r="H9" s="93">
        <v>1</v>
      </c>
      <c r="I9" s="41" t="s">
        <v>153</v>
      </c>
      <c r="J9" s="41">
        <v>4000000</v>
      </c>
      <c r="K9" s="46"/>
      <c r="L9" s="39"/>
    </row>
    <row r="10" spans="1:12" ht="28.5" hidden="1" x14ac:dyDescent="0.2">
      <c r="A10" s="75">
        <v>2</v>
      </c>
      <c r="B10" s="22" t="s">
        <v>26</v>
      </c>
      <c r="C10" s="119" t="s">
        <v>83</v>
      </c>
      <c r="D10" s="120"/>
      <c r="E10" s="120"/>
      <c r="F10" s="120"/>
      <c r="G10" s="121"/>
      <c r="H10" s="93">
        <v>1</v>
      </c>
      <c r="I10" s="41" t="s">
        <v>153</v>
      </c>
      <c r="J10" s="41">
        <v>112200000</v>
      </c>
      <c r="L10" s="45"/>
    </row>
    <row r="11" spans="1:12" ht="28.5" hidden="1" x14ac:dyDescent="0.2">
      <c r="A11" s="75">
        <v>3</v>
      </c>
      <c r="B11" s="22" t="s">
        <v>64</v>
      </c>
      <c r="C11" s="122" t="s">
        <v>84</v>
      </c>
      <c r="D11" s="123"/>
      <c r="E11" s="123"/>
      <c r="F11" s="123"/>
      <c r="G11" s="124"/>
      <c r="H11" s="93">
        <v>1</v>
      </c>
      <c r="I11" s="41" t="s">
        <v>153</v>
      </c>
      <c r="J11" s="41">
        <v>15000000</v>
      </c>
      <c r="L11" s="45"/>
    </row>
    <row r="12" spans="1:12" ht="28.5" hidden="1" x14ac:dyDescent="0.2">
      <c r="A12" s="75">
        <v>4</v>
      </c>
      <c r="B12" s="23" t="s">
        <v>27</v>
      </c>
      <c r="C12" s="119" t="s">
        <v>85</v>
      </c>
      <c r="D12" s="120"/>
      <c r="E12" s="120"/>
      <c r="F12" s="120"/>
      <c r="G12" s="121"/>
      <c r="H12" s="93">
        <v>1</v>
      </c>
      <c r="I12" s="41" t="s">
        <v>153</v>
      </c>
      <c r="J12" s="41">
        <v>7800000</v>
      </c>
    </row>
    <row r="13" spans="1:12" hidden="1" x14ac:dyDescent="0.2">
      <c r="A13" s="75">
        <v>5</v>
      </c>
      <c r="B13" s="22" t="s">
        <v>28</v>
      </c>
      <c r="C13" s="119" t="s">
        <v>86</v>
      </c>
      <c r="D13" s="120"/>
      <c r="E13" s="120"/>
      <c r="F13" s="120"/>
      <c r="G13" s="121"/>
      <c r="H13" s="93">
        <v>1</v>
      </c>
      <c r="I13" s="41" t="s">
        <v>154</v>
      </c>
      <c r="J13" s="41">
        <v>139435000</v>
      </c>
    </row>
    <row r="14" spans="1:12" hidden="1" x14ac:dyDescent="0.2">
      <c r="A14" s="75">
        <v>6</v>
      </c>
      <c r="B14" s="29" t="s">
        <v>29</v>
      </c>
      <c r="C14" s="119" t="s">
        <v>87</v>
      </c>
      <c r="D14" s="120"/>
      <c r="E14" s="120"/>
      <c r="F14" s="120"/>
      <c r="G14" s="121"/>
      <c r="H14" s="93">
        <v>1</v>
      </c>
      <c r="I14" s="41" t="s">
        <v>153</v>
      </c>
      <c r="J14" s="41">
        <v>157505000</v>
      </c>
    </row>
    <row r="15" spans="1:12" hidden="1" x14ac:dyDescent="0.2">
      <c r="A15" s="75">
        <v>7</v>
      </c>
      <c r="B15" s="27" t="s">
        <v>30</v>
      </c>
      <c r="C15" s="119" t="s">
        <v>88</v>
      </c>
      <c r="D15" s="120"/>
      <c r="E15" s="120"/>
      <c r="F15" s="120"/>
      <c r="G15" s="121"/>
      <c r="H15" s="93">
        <v>1</v>
      </c>
      <c r="I15" s="41" t="s">
        <v>153</v>
      </c>
      <c r="J15" s="41">
        <v>90000000</v>
      </c>
    </row>
    <row r="16" spans="1:12" ht="28.5" hidden="1" x14ac:dyDescent="0.2">
      <c r="A16" s="75">
        <v>8</v>
      </c>
      <c r="B16" s="27" t="s">
        <v>31</v>
      </c>
      <c r="C16" s="119" t="s">
        <v>89</v>
      </c>
      <c r="D16" s="120"/>
      <c r="E16" s="120"/>
      <c r="F16" s="120"/>
      <c r="G16" s="121"/>
      <c r="H16" s="93">
        <v>1</v>
      </c>
      <c r="I16" s="41" t="s">
        <v>153</v>
      </c>
      <c r="J16" s="41">
        <v>17000000</v>
      </c>
    </row>
    <row r="17" spans="1:10" ht="28.5" hidden="1" x14ac:dyDescent="0.2">
      <c r="A17" s="75">
        <v>9</v>
      </c>
      <c r="B17" s="22" t="s">
        <v>32</v>
      </c>
      <c r="C17" s="119" t="s">
        <v>90</v>
      </c>
      <c r="D17" s="120"/>
      <c r="E17" s="120"/>
      <c r="F17" s="120"/>
      <c r="G17" s="121"/>
      <c r="H17" s="93">
        <v>1</v>
      </c>
      <c r="I17" s="41" t="s">
        <v>153</v>
      </c>
      <c r="J17" s="41">
        <v>5000000</v>
      </c>
    </row>
    <row r="18" spans="1:10" ht="28.5" hidden="1" x14ac:dyDescent="0.2">
      <c r="A18" s="75">
        <v>10</v>
      </c>
      <c r="B18" s="24" t="s">
        <v>33</v>
      </c>
      <c r="C18" s="119" t="s">
        <v>91</v>
      </c>
      <c r="D18" s="120"/>
      <c r="E18" s="120"/>
      <c r="F18" s="120"/>
      <c r="G18" s="121"/>
      <c r="H18" s="93">
        <v>1</v>
      </c>
      <c r="I18" s="41" t="s">
        <v>153</v>
      </c>
      <c r="J18" s="41">
        <v>3600000</v>
      </c>
    </row>
    <row r="19" spans="1:10" hidden="1" x14ac:dyDescent="0.2">
      <c r="A19" s="75">
        <v>11</v>
      </c>
      <c r="B19" s="27" t="s">
        <v>34</v>
      </c>
      <c r="C19" s="119" t="s">
        <v>92</v>
      </c>
      <c r="D19" s="120"/>
      <c r="E19" s="120"/>
      <c r="F19" s="120"/>
      <c r="G19" s="121"/>
      <c r="H19" s="93">
        <v>1</v>
      </c>
      <c r="I19" s="41" t="s">
        <v>153</v>
      </c>
      <c r="J19" s="41">
        <v>28000000</v>
      </c>
    </row>
    <row r="20" spans="1:10" ht="28.5" hidden="1" x14ac:dyDescent="0.2">
      <c r="A20" s="75">
        <v>12</v>
      </c>
      <c r="B20" s="27" t="s">
        <v>35</v>
      </c>
      <c r="C20" s="119" t="s">
        <v>93</v>
      </c>
      <c r="D20" s="120"/>
      <c r="E20" s="120"/>
      <c r="F20" s="120"/>
      <c r="G20" s="121"/>
      <c r="H20" s="93">
        <v>1</v>
      </c>
      <c r="I20" s="41" t="s">
        <v>154</v>
      </c>
      <c r="J20" s="41">
        <v>144565000</v>
      </c>
    </row>
    <row r="21" spans="1:10" ht="28.5" hidden="1" x14ac:dyDescent="0.2">
      <c r="A21" s="75">
        <v>13</v>
      </c>
      <c r="B21" s="27" t="s">
        <v>36</v>
      </c>
      <c r="C21" s="119" t="s">
        <v>94</v>
      </c>
      <c r="D21" s="120"/>
      <c r="E21" s="120"/>
      <c r="F21" s="120"/>
      <c r="G21" s="121"/>
      <c r="H21" s="93">
        <v>1</v>
      </c>
      <c r="I21" s="41" t="s">
        <v>154</v>
      </c>
      <c r="J21" s="41">
        <v>13312000</v>
      </c>
    </row>
    <row r="22" spans="1:10" ht="28.5" hidden="1" x14ac:dyDescent="0.2">
      <c r="A22" s="75">
        <v>14</v>
      </c>
      <c r="B22" s="27" t="s">
        <v>65</v>
      </c>
      <c r="C22" s="122" t="s">
        <v>95</v>
      </c>
      <c r="D22" s="123"/>
      <c r="E22" s="123"/>
      <c r="F22" s="123"/>
      <c r="G22" s="124"/>
      <c r="H22" s="93">
        <v>1</v>
      </c>
      <c r="I22" s="41" t="s">
        <v>153</v>
      </c>
      <c r="J22" s="41">
        <v>82000000</v>
      </c>
    </row>
    <row r="23" spans="1:10" ht="30" hidden="1" x14ac:dyDescent="0.2">
      <c r="A23" s="76">
        <v>2</v>
      </c>
      <c r="B23" s="26" t="s">
        <v>42</v>
      </c>
      <c r="C23" s="119" t="s">
        <v>168</v>
      </c>
      <c r="D23" s="120"/>
      <c r="E23" s="120"/>
      <c r="F23" s="120"/>
      <c r="G23" s="121"/>
      <c r="H23" s="95">
        <v>1</v>
      </c>
      <c r="I23" s="96" t="s">
        <v>152</v>
      </c>
      <c r="J23" s="96">
        <f>SUM(J24:J31)</f>
        <v>579900000</v>
      </c>
    </row>
    <row r="24" spans="1:10" hidden="1" x14ac:dyDescent="0.2">
      <c r="A24" s="75">
        <v>15</v>
      </c>
      <c r="B24" s="27" t="s">
        <v>40</v>
      </c>
      <c r="C24" s="119" t="s">
        <v>96</v>
      </c>
      <c r="D24" s="120"/>
      <c r="E24" s="120"/>
      <c r="F24" s="120"/>
      <c r="G24" s="121"/>
      <c r="H24" s="68" t="s">
        <v>150</v>
      </c>
      <c r="I24" s="41" t="s">
        <v>153</v>
      </c>
      <c r="J24" s="41">
        <v>214850000</v>
      </c>
    </row>
    <row r="25" spans="1:10" hidden="1" x14ac:dyDescent="0.2">
      <c r="A25" s="75">
        <v>16</v>
      </c>
      <c r="B25" s="27" t="s">
        <v>66</v>
      </c>
      <c r="C25" s="122" t="s">
        <v>97</v>
      </c>
      <c r="D25" s="123"/>
      <c r="E25" s="123"/>
      <c r="F25" s="123"/>
      <c r="G25" s="124"/>
      <c r="H25" s="93">
        <v>1</v>
      </c>
      <c r="I25" s="41" t="s">
        <v>153</v>
      </c>
      <c r="J25" s="41">
        <v>61800000</v>
      </c>
    </row>
    <row r="26" spans="1:10" hidden="1" x14ac:dyDescent="0.2">
      <c r="A26" s="75">
        <v>17</v>
      </c>
      <c r="B26" s="27" t="s">
        <v>67</v>
      </c>
      <c r="C26" s="122" t="s">
        <v>98</v>
      </c>
      <c r="D26" s="123"/>
      <c r="E26" s="123"/>
      <c r="F26" s="123"/>
      <c r="G26" s="124"/>
      <c r="H26" s="93">
        <v>1</v>
      </c>
      <c r="I26" s="41" t="s">
        <v>153</v>
      </c>
      <c r="J26" s="41">
        <v>52050000</v>
      </c>
    </row>
    <row r="27" spans="1:10" hidden="1" x14ac:dyDescent="0.2">
      <c r="A27" s="75">
        <v>18</v>
      </c>
      <c r="B27" s="27" t="s">
        <v>41</v>
      </c>
      <c r="C27" s="119" t="s">
        <v>99</v>
      </c>
      <c r="D27" s="120"/>
      <c r="E27" s="120"/>
      <c r="F27" s="120"/>
      <c r="G27" s="121"/>
      <c r="H27" s="93">
        <v>1</v>
      </c>
      <c r="I27" s="41" t="s">
        <v>153</v>
      </c>
      <c r="J27" s="41">
        <v>51200000</v>
      </c>
    </row>
    <row r="28" spans="1:10" ht="28.5" hidden="1" x14ac:dyDescent="0.2">
      <c r="A28" s="75">
        <v>19</v>
      </c>
      <c r="B28" s="27" t="s">
        <v>68</v>
      </c>
      <c r="C28" s="122" t="s">
        <v>100</v>
      </c>
      <c r="D28" s="123"/>
      <c r="E28" s="123"/>
      <c r="F28" s="123"/>
      <c r="G28" s="124"/>
      <c r="H28" s="93">
        <v>1</v>
      </c>
      <c r="I28" s="41" t="s">
        <v>153</v>
      </c>
      <c r="J28" s="41">
        <v>60000000</v>
      </c>
    </row>
    <row r="29" spans="1:10" hidden="1" x14ac:dyDescent="0.2">
      <c r="A29" s="75">
        <v>20</v>
      </c>
      <c r="B29" s="27" t="s">
        <v>69</v>
      </c>
      <c r="C29" s="122" t="s">
        <v>101</v>
      </c>
      <c r="D29" s="123"/>
      <c r="E29" s="123"/>
      <c r="F29" s="123"/>
      <c r="G29" s="124"/>
      <c r="H29" s="93">
        <v>1</v>
      </c>
      <c r="I29" s="41" t="s">
        <v>153</v>
      </c>
      <c r="J29" s="41">
        <v>70000000</v>
      </c>
    </row>
    <row r="30" spans="1:10" ht="28.5" hidden="1" x14ac:dyDescent="0.2">
      <c r="A30" s="75">
        <v>21</v>
      </c>
      <c r="B30" s="22" t="s">
        <v>37</v>
      </c>
      <c r="C30" s="119" t="s">
        <v>102</v>
      </c>
      <c r="D30" s="120"/>
      <c r="E30" s="120"/>
      <c r="F30" s="120"/>
      <c r="G30" s="121"/>
      <c r="H30" s="93">
        <v>1</v>
      </c>
      <c r="I30" s="41" t="s">
        <v>153</v>
      </c>
      <c r="J30" s="41">
        <v>60000000</v>
      </c>
    </row>
    <row r="31" spans="1:10" ht="28.5" hidden="1" x14ac:dyDescent="0.2">
      <c r="A31" s="75">
        <v>22</v>
      </c>
      <c r="B31" s="27" t="s">
        <v>38</v>
      </c>
      <c r="C31" s="119" t="s">
        <v>103</v>
      </c>
      <c r="D31" s="120"/>
      <c r="E31" s="120"/>
      <c r="F31" s="120"/>
      <c r="G31" s="121"/>
      <c r="H31" s="93">
        <v>1</v>
      </c>
      <c r="I31" s="41" t="s">
        <v>153</v>
      </c>
      <c r="J31" s="41">
        <v>10000000</v>
      </c>
    </row>
    <row r="32" spans="1:10" ht="15" hidden="1" x14ac:dyDescent="0.2">
      <c r="A32" s="76">
        <v>3</v>
      </c>
      <c r="B32" s="26" t="s">
        <v>43</v>
      </c>
      <c r="C32" s="119" t="s">
        <v>190</v>
      </c>
      <c r="D32" s="120"/>
      <c r="E32" s="120"/>
      <c r="F32" s="120"/>
      <c r="G32" s="121"/>
      <c r="H32" s="93">
        <v>1</v>
      </c>
      <c r="I32" s="96" t="s">
        <v>152</v>
      </c>
      <c r="J32" s="96">
        <f>J33</f>
        <v>37800000</v>
      </c>
    </row>
    <row r="33" spans="1:10" ht="28.5" hidden="1" x14ac:dyDescent="0.2">
      <c r="A33" s="75">
        <v>23</v>
      </c>
      <c r="B33" s="27" t="s">
        <v>44</v>
      </c>
      <c r="C33" s="119" t="s">
        <v>104</v>
      </c>
      <c r="D33" s="120"/>
      <c r="E33" s="120"/>
      <c r="F33" s="120"/>
      <c r="G33" s="121"/>
      <c r="H33" s="68" t="s">
        <v>149</v>
      </c>
      <c r="I33" s="41" t="s">
        <v>153</v>
      </c>
      <c r="J33" s="41">
        <v>37800000</v>
      </c>
    </row>
    <row r="34" spans="1:10" ht="45" hidden="1" x14ac:dyDescent="0.2">
      <c r="A34" s="76">
        <v>4</v>
      </c>
      <c r="B34" s="26" t="s">
        <v>70</v>
      </c>
      <c r="C34" s="119" t="s">
        <v>169</v>
      </c>
      <c r="D34" s="120"/>
      <c r="E34" s="120"/>
      <c r="F34" s="120"/>
      <c r="G34" s="121"/>
      <c r="H34" s="93">
        <v>1</v>
      </c>
      <c r="I34" s="96" t="s">
        <v>152</v>
      </c>
      <c r="J34" s="96">
        <f>SUM(J35:J37)</f>
        <v>25595000</v>
      </c>
    </row>
    <row r="35" spans="1:10" hidden="1" x14ac:dyDescent="0.2">
      <c r="A35" s="75">
        <v>24</v>
      </c>
      <c r="B35" s="27" t="s">
        <v>71</v>
      </c>
      <c r="C35" s="119" t="s">
        <v>105</v>
      </c>
      <c r="D35" s="120"/>
      <c r="E35" s="120"/>
      <c r="F35" s="120"/>
      <c r="G35" s="121"/>
      <c r="H35" s="68" t="s">
        <v>107</v>
      </c>
      <c r="I35" s="41" t="s">
        <v>154</v>
      </c>
      <c r="J35" s="41">
        <v>8390000</v>
      </c>
    </row>
    <row r="36" spans="1:10" ht="28.5" hidden="1" x14ac:dyDescent="0.2">
      <c r="A36" s="75">
        <v>25</v>
      </c>
      <c r="B36" s="27" t="s">
        <v>72</v>
      </c>
      <c r="C36" s="122" t="s">
        <v>106</v>
      </c>
      <c r="D36" s="123"/>
      <c r="E36" s="123"/>
      <c r="F36" s="123"/>
      <c r="G36" s="124"/>
      <c r="H36" s="68" t="s">
        <v>108</v>
      </c>
      <c r="I36" s="41" t="s">
        <v>154</v>
      </c>
      <c r="J36" s="41">
        <v>9340000</v>
      </c>
    </row>
    <row r="37" spans="1:10" ht="28.5" hidden="1" x14ac:dyDescent="0.2">
      <c r="A37" s="75">
        <v>26</v>
      </c>
      <c r="B37" s="24" t="s">
        <v>73</v>
      </c>
      <c r="C37" s="122" t="s">
        <v>109</v>
      </c>
      <c r="D37" s="123"/>
      <c r="E37" s="123"/>
      <c r="F37" s="123"/>
      <c r="G37" s="124"/>
      <c r="H37" s="68" t="s">
        <v>110</v>
      </c>
      <c r="I37" s="41" t="s">
        <v>154</v>
      </c>
      <c r="J37" s="41">
        <v>7865000</v>
      </c>
    </row>
    <row r="38" spans="1:10" ht="30" hidden="1" x14ac:dyDescent="0.2">
      <c r="A38" s="76">
        <v>5</v>
      </c>
      <c r="B38" s="31" t="s">
        <v>20</v>
      </c>
      <c r="C38" s="81"/>
      <c r="D38" s="82"/>
      <c r="E38" s="82"/>
      <c r="F38" s="82"/>
      <c r="G38" s="83"/>
      <c r="H38" s="70"/>
      <c r="I38" s="96" t="s">
        <v>166</v>
      </c>
      <c r="J38" s="96">
        <f>SUM(J39:J42)</f>
        <v>4730000000</v>
      </c>
    </row>
    <row r="39" spans="1:10" ht="28.5" hidden="1" x14ac:dyDescent="0.2">
      <c r="A39" s="75">
        <v>27</v>
      </c>
      <c r="B39" s="24" t="s">
        <v>54</v>
      </c>
      <c r="C39" s="122" t="s">
        <v>156</v>
      </c>
      <c r="D39" s="123"/>
      <c r="E39" s="123"/>
      <c r="F39" s="123"/>
      <c r="G39" s="124"/>
      <c r="H39" s="70" t="s">
        <v>111</v>
      </c>
      <c r="I39" s="41" t="s">
        <v>155</v>
      </c>
      <c r="J39" s="41">
        <v>3890000000</v>
      </c>
    </row>
    <row r="40" spans="1:10" ht="28.5" hidden="1" x14ac:dyDescent="0.2">
      <c r="A40" s="62">
        <v>28</v>
      </c>
      <c r="B40" s="29" t="s">
        <v>55</v>
      </c>
      <c r="C40" s="122" t="s">
        <v>112</v>
      </c>
      <c r="D40" s="123"/>
      <c r="E40" s="123"/>
      <c r="F40" s="123"/>
      <c r="G40" s="124"/>
      <c r="H40" s="68" t="s">
        <v>113</v>
      </c>
      <c r="I40" s="41" t="s">
        <v>155</v>
      </c>
      <c r="J40" s="41">
        <v>96000000</v>
      </c>
    </row>
    <row r="41" spans="1:10" ht="28.5" hidden="1" x14ac:dyDescent="0.2">
      <c r="A41" s="75">
        <v>29</v>
      </c>
      <c r="B41" s="20" t="s">
        <v>74</v>
      </c>
      <c r="C41" s="122" t="s">
        <v>114</v>
      </c>
      <c r="D41" s="123"/>
      <c r="E41" s="123"/>
      <c r="F41" s="123"/>
      <c r="G41" s="124"/>
      <c r="H41" s="69" t="s">
        <v>115</v>
      </c>
      <c r="I41" s="41" t="s">
        <v>157</v>
      </c>
      <c r="J41" s="41">
        <v>644000000</v>
      </c>
    </row>
    <row r="42" spans="1:10" ht="28.5" hidden="1" x14ac:dyDescent="0.2">
      <c r="A42" s="62">
        <v>30</v>
      </c>
      <c r="B42" s="29" t="s">
        <v>56</v>
      </c>
      <c r="C42" s="122" t="s">
        <v>116</v>
      </c>
      <c r="D42" s="123"/>
      <c r="E42" s="123"/>
      <c r="F42" s="123"/>
      <c r="G42" s="124"/>
      <c r="H42" s="68" t="s">
        <v>117</v>
      </c>
      <c r="I42" s="41" t="s">
        <v>157</v>
      </c>
      <c r="J42" s="41">
        <v>100000000</v>
      </c>
    </row>
    <row r="43" spans="1:10" s="3" customFormat="1" ht="30" x14ac:dyDescent="0.25">
      <c r="A43" s="86">
        <v>1</v>
      </c>
      <c r="B43" s="30" t="s">
        <v>22</v>
      </c>
      <c r="C43" s="32"/>
      <c r="D43" s="33"/>
      <c r="E43" s="33"/>
      <c r="F43" s="33"/>
      <c r="G43" s="34"/>
      <c r="H43" s="71"/>
      <c r="I43" s="97" t="s">
        <v>165</v>
      </c>
      <c r="J43" s="99">
        <f>SUM(J44:J62)</f>
        <v>2691000000</v>
      </c>
    </row>
    <row r="44" spans="1:10" hidden="1" x14ac:dyDescent="0.2">
      <c r="A44" s="62">
        <v>31</v>
      </c>
      <c r="B44" s="37" t="s">
        <v>53</v>
      </c>
      <c r="C44" s="122" t="s">
        <v>118</v>
      </c>
      <c r="D44" s="123"/>
      <c r="E44" s="123"/>
      <c r="F44" s="123"/>
      <c r="G44" s="124"/>
      <c r="H44" s="68" t="s">
        <v>113</v>
      </c>
      <c r="I44" s="41" t="s">
        <v>157</v>
      </c>
      <c r="J44" s="41">
        <v>256000000</v>
      </c>
    </row>
    <row r="45" spans="1:10" hidden="1" x14ac:dyDescent="0.2">
      <c r="A45" s="63"/>
      <c r="B45" s="35"/>
      <c r="C45" s="122" t="s">
        <v>119</v>
      </c>
      <c r="D45" s="123"/>
      <c r="E45" s="123"/>
      <c r="F45" s="123"/>
      <c r="G45" s="124"/>
      <c r="H45" s="93">
        <v>1</v>
      </c>
      <c r="I45" s="41" t="str">
        <f>I44</f>
        <v>Diklat TF</v>
      </c>
      <c r="J45" s="41"/>
    </row>
    <row r="46" spans="1:10" ht="28.5" hidden="1" x14ac:dyDescent="0.2">
      <c r="A46" s="85">
        <v>32</v>
      </c>
      <c r="B46" s="16" t="s">
        <v>75</v>
      </c>
      <c r="C46" s="122" t="s">
        <v>120</v>
      </c>
      <c r="D46" s="123"/>
      <c r="E46" s="123"/>
      <c r="F46" s="123"/>
      <c r="G46" s="124"/>
      <c r="H46" s="68" t="s">
        <v>146</v>
      </c>
      <c r="I46" s="41" t="s">
        <v>158</v>
      </c>
      <c r="J46" s="41">
        <v>260000000</v>
      </c>
    </row>
    <row r="47" spans="1:10" ht="28.5" hidden="1" x14ac:dyDescent="0.2">
      <c r="A47" s="84"/>
      <c r="B47" s="15"/>
      <c r="C47" s="122" t="s">
        <v>121</v>
      </c>
      <c r="D47" s="123"/>
      <c r="E47" s="123"/>
      <c r="F47" s="123"/>
      <c r="G47" s="124"/>
      <c r="H47" s="68" t="s">
        <v>147</v>
      </c>
      <c r="I47" s="41" t="str">
        <f>I46</f>
        <v>Pembinaan Pegawai</v>
      </c>
      <c r="J47" s="41"/>
    </row>
    <row r="48" spans="1:10" ht="28.5" hidden="1" x14ac:dyDescent="0.2">
      <c r="A48" s="84"/>
      <c r="B48" s="15"/>
      <c r="C48" s="122" t="s">
        <v>122</v>
      </c>
      <c r="D48" s="123"/>
      <c r="E48" s="123"/>
      <c r="F48" s="123"/>
      <c r="G48" s="124"/>
      <c r="H48" s="68" t="s">
        <v>146</v>
      </c>
      <c r="I48" s="41" t="str">
        <f>I47</f>
        <v>Pembinaan Pegawai</v>
      </c>
      <c r="J48" s="41"/>
    </row>
    <row r="49" spans="1:10" ht="28.5" hidden="1" x14ac:dyDescent="0.2">
      <c r="A49" s="80"/>
      <c r="B49" s="20"/>
      <c r="C49" s="122" t="s">
        <v>123</v>
      </c>
      <c r="D49" s="123"/>
      <c r="E49" s="123"/>
      <c r="F49" s="123"/>
      <c r="G49" s="124"/>
      <c r="H49" s="68" t="s">
        <v>148</v>
      </c>
      <c r="I49" s="41" t="str">
        <f>I48</f>
        <v>Pembinaan Pegawai</v>
      </c>
      <c r="J49" s="41"/>
    </row>
    <row r="50" spans="1:10" ht="28.5" hidden="1" x14ac:dyDescent="0.2">
      <c r="A50" s="85">
        <v>33</v>
      </c>
      <c r="B50" s="16" t="s">
        <v>76</v>
      </c>
      <c r="C50" s="122" t="s">
        <v>124</v>
      </c>
      <c r="D50" s="123"/>
      <c r="E50" s="123"/>
      <c r="F50" s="123"/>
      <c r="G50" s="124"/>
      <c r="H50" s="68" t="s">
        <v>131</v>
      </c>
      <c r="I50" s="41" t="s">
        <v>159</v>
      </c>
      <c r="J50" s="41">
        <v>800000000</v>
      </c>
    </row>
    <row r="51" spans="1:10" hidden="1" x14ac:dyDescent="0.2">
      <c r="A51" s="84"/>
      <c r="B51" s="15"/>
      <c r="C51" s="122" t="s">
        <v>125</v>
      </c>
      <c r="D51" s="123"/>
      <c r="E51" s="123"/>
      <c r="F51" s="123"/>
      <c r="G51" s="124"/>
      <c r="H51" s="68" t="s">
        <v>128</v>
      </c>
      <c r="I51" s="41" t="str">
        <f>I50</f>
        <v>Jabatan</v>
      </c>
      <c r="J51" s="41"/>
    </row>
    <row r="52" spans="1:10" hidden="1" x14ac:dyDescent="0.2">
      <c r="A52" s="84"/>
      <c r="B52" s="15"/>
      <c r="C52" s="122" t="s">
        <v>126</v>
      </c>
      <c r="D52" s="123"/>
      <c r="E52" s="123"/>
      <c r="F52" s="123"/>
      <c r="G52" s="124"/>
      <c r="H52" s="68" t="s">
        <v>129</v>
      </c>
      <c r="I52" s="41" t="str">
        <f>I51</f>
        <v>Jabatan</v>
      </c>
      <c r="J52" s="41"/>
    </row>
    <row r="53" spans="1:10" hidden="1" x14ac:dyDescent="0.2">
      <c r="A53" s="80"/>
      <c r="B53" s="20"/>
      <c r="C53" s="122" t="s">
        <v>127</v>
      </c>
      <c r="D53" s="123"/>
      <c r="E53" s="123"/>
      <c r="F53" s="123"/>
      <c r="G53" s="124"/>
      <c r="H53" s="68" t="s">
        <v>130</v>
      </c>
      <c r="I53" s="41" t="str">
        <f>I52</f>
        <v>Jabatan</v>
      </c>
      <c r="J53" s="41"/>
    </row>
    <row r="54" spans="1:10" ht="28.5" hidden="1" x14ac:dyDescent="0.2">
      <c r="A54" s="75">
        <v>34</v>
      </c>
      <c r="B54" s="77" t="s">
        <v>77</v>
      </c>
      <c r="C54" s="122" t="s">
        <v>132</v>
      </c>
      <c r="D54" s="123"/>
      <c r="E54" s="123"/>
      <c r="F54" s="123"/>
      <c r="G54" s="124"/>
      <c r="H54" s="93">
        <v>1</v>
      </c>
      <c r="I54" s="41" t="s">
        <v>160</v>
      </c>
      <c r="J54" s="41">
        <v>750000000</v>
      </c>
    </row>
    <row r="55" spans="1:10" ht="28.5" x14ac:dyDescent="0.2">
      <c r="A55" s="62">
        <v>1</v>
      </c>
      <c r="B55" s="16" t="s">
        <v>78</v>
      </c>
      <c r="C55" s="122" t="s">
        <v>133</v>
      </c>
      <c r="D55" s="123"/>
      <c r="E55" s="123"/>
      <c r="F55" s="123"/>
      <c r="G55" s="124"/>
      <c r="H55" s="68" t="s">
        <v>135</v>
      </c>
      <c r="I55" s="41" t="s">
        <v>161</v>
      </c>
      <c r="J55" s="41">
        <v>150000000</v>
      </c>
    </row>
    <row r="56" spans="1:10" x14ac:dyDescent="0.2">
      <c r="A56" s="80"/>
      <c r="B56" s="20"/>
      <c r="C56" s="122" t="s">
        <v>134</v>
      </c>
      <c r="D56" s="123"/>
      <c r="E56" s="123"/>
      <c r="F56" s="123"/>
      <c r="G56" s="124"/>
      <c r="H56" s="93">
        <v>1</v>
      </c>
      <c r="I56" s="41" t="s">
        <v>161</v>
      </c>
      <c r="J56" s="41"/>
    </row>
    <row r="57" spans="1:10" ht="42.75" hidden="1" x14ac:dyDescent="0.2">
      <c r="A57" s="62">
        <v>36</v>
      </c>
      <c r="B57" s="37" t="s">
        <v>79</v>
      </c>
      <c r="C57" s="122" t="s">
        <v>136</v>
      </c>
      <c r="D57" s="123"/>
      <c r="E57" s="123"/>
      <c r="F57" s="123"/>
      <c r="G57" s="124"/>
      <c r="H57" s="68" t="s">
        <v>137</v>
      </c>
      <c r="I57" s="41" t="s">
        <v>162</v>
      </c>
      <c r="J57" s="41">
        <v>220000000</v>
      </c>
    </row>
    <row r="58" spans="1:10" ht="42.75" hidden="1" x14ac:dyDescent="0.2">
      <c r="A58" s="84"/>
      <c r="B58" s="100"/>
      <c r="C58" s="122" t="s">
        <v>138</v>
      </c>
      <c r="D58" s="123"/>
      <c r="E58" s="123"/>
      <c r="F58" s="123"/>
      <c r="G58" s="124"/>
      <c r="H58" s="93">
        <v>1</v>
      </c>
      <c r="I58" s="41" t="str">
        <f>I57</f>
        <v>Adm Kesejahteraan Pegawai</v>
      </c>
      <c r="J58" s="41"/>
    </row>
    <row r="59" spans="1:10" ht="42.75" hidden="1" x14ac:dyDescent="0.2">
      <c r="A59" s="84"/>
      <c r="B59" s="100"/>
      <c r="C59" s="122" t="s">
        <v>139</v>
      </c>
      <c r="D59" s="123"/>
      <c r="E59" s="123"/>
      <c r="F59" s="123"/>
      <c r="G59" s="124"/>
      <c r="H59" s="93">
        <v>1</v>
      </c>
      <c r="I59" s="41" t="str">
        <f>I58</f>
        <v>Adm Kesejahteraan Pegawai</v>
      </c>
      <c r="J59" s="41"/>
    </row>
    <row r="60" spans="1:10" ht="42.75" hidden="1" x14ac:dyDescent="0.2">
      <c r="A60" s="101"/>
      <c r="B60" s="36"/>
      <c r="C60" s="122" t="s">
        <v>140</v>
      </c>
      <c r="D60" s="123"/>
      <c r="E60" s="123"/>
      <c r="F60" s="123"/>
      <c r="G60" s="124"/>
      <c r="H60" s="94">
        <v>1</v>
      </c>
      <c r="I60" s="41" t="str">
        <f>I59</f>
        <v>Adm Kesejahteraan Pegawai</v>
      </c>
      <c r="J60" s="41"/>
    </row>
    <row r="61" spans="1:10" ht="28.5" hidden="1" x14ac:dyDescent="0.2">
      <c r="A61" s="75">
        <v>37</v>
      </c>
      <c r="B61" s="24" t="s">
        <v>80</v>
      </c>
      <c r="C61" s="122" t="s">
        <v>141</v>
      </c>
      <c r="D61" s="123"/>
      <c r="E61" s="123"/>
      <c r="F61" s="123"/>
      <c r="G61" s="124"/>
      <c r="H61" s="95">
        <v>1</v>
      </c>
      <c r="I61" s="41" t="s">
        <v>163</v>
      </c>
      <c r="J61" s="41">
        <v>110000000</v>
      </c>
    </row>
    <row r="62" spans="1:10" ht="28.5" hidden="1" x14ac:dyDescent="0.2">
      <c r="A62" s="62">
        <v>38</v>
      </c>
      <c r="B62" s="37" t="s">
        <v>81</v>
      </c>
      <c r="C62" s="122" t="s">
        <v>142</v>
      </c>
      <c r="D62" s="123"/>
      <c r="E62" s="123"/>
      <c r="F62" s="123"/>
      <c r="G62" s="124"/>
      <c r="H62" s="68" t="s">
        <v>143</v>
      </c>
      <c r="I62" s="41" t="s">
        <v>164</v>
      </c>
      <c r="J62" s="41">
        <v>145000000</v>
      </c>
    </row>
    <row r="63" spans="1:10" hidden="1" x14ac:dyDescent="0.2">
      <c r="A63" s="101"/>
      <c r="B63" s="20"/>
      <c r="C63" s="122" t="s">
        <v>144</v>
      </c>
      <c r="D63" s="123"/>
      <c r="E63" s="123"/>
      <c r="F63" s="123"/>
      <c r="G63" s="124"/>
      <c r="H63" s="68" t="s">
        <v>145</v>
      </c>
      <c r="I63" s="41" t="str">
        <f>I62</f>
        <v>Lahta</v>
      </c>
      <c r="J63" s="41"/>
    </row>
    <row r="65" spans="1:10" ht="15" x14ac:dyDescent="0.25">
      <c r="A65" s="134" t="s">
        <v>225</v>
      </c>
      <c r="B65" s="134"/>
      <c r="C65" s="2"/>
      <c r="D65" s="2"/>
      <c r="E65" s="2"/>
      <c r="F65" s="2" t="s">
        <v>5</v>
      </c>
      <c r="G65" s="2"/>
      <c r="H65" s="72" t="s">
        <v>6</v>
      </c>
      <c r="I65" s="1"/>
      <c r="J65" s="1"/>
    </row>
    <row r="66" spans="1:10" x14ac:dyDescent="0.2">
      <c r="I66" s="1"/>
      <c r="J66" s="1"/>
    </row>
    <row r="67" spans="1:10" ht="64.5" customHeight="1" x14ac:dyDescent="0.2">
      <c r="A67" s="92" t="s">
        <v>18</v>
      </c>
      <c r="B67" s="79" t="str">
        <f>B55</f>
        <v>Penyelenggaraan administrasi mutasi kepangkatan</v>
      </c>
      <c r="D67" s="79"/>
      <c r="E67" s="11" t="s">
        <v>14</v>
      </c>
      <c r="F67" s="44">
        <f>J55</f>
        <v>150000000</v>
      </c>
      <c r="H67" s="73" t="s">
        <v>171</v>
      </c>
      <c r="I67" s="1"/>
      <c r="J67" s="1"/>
    </row>
    <row r="68" spans="1:10" ht="14.25" customHeight="1" x14ac:dyDescent="0.2">
      <c r="A68" s="92"/>
      <c r="B68" s="116"/>
      <c r="D68" s="116"/>
      <c r="E68" s="11"/>
      <c r="F68" s="44"/>
      <c r="H68" s="73"/>
      <c r="I68" s="1"/>
      <c r="J68" s="1"/>
    </row>
    <row r="69" spans="1:10" ht="14.25" customHeight="1" x14ac:dyDescent="0.2">
      <c r="A69" s="92"/>
      <c r="B69" s="116"/>
      <c r="D69" s="116"/>
      <c r="E69" s="11"/>
      <c r="F69" s="44"/>
      <c r="H69" s="73"/>
      <c r="I69" s="1"/>
      <c r="J69" s="1"/>
    </row>
    <row r="70" spans="1:10" x14ac:dyDescent="0.2">
      <c r="A70" s="92"/>
      <c r="B70" s="79"/>
      <c r="D70" s="79"/>
      <c r="E70" s="11"/>
      <c r="F70" s="10"/>
      <c r="H70" s="73"/>
      <c r="I70" s="1"/>
      <c r="J70" s="1"/>
    </row>
    <row r="71" spans="1:10" x14ac:dyDescent="0.2">
      <c r="A71" s="92"/>
      <c r="B71" s="79"/>
      <c r="D71" s="79"/>
      <c r="E71" s="11"/>
      <c r="F71" s="10"/>
      <c r="G71" s="3" t="s">
        <v>170</v>
      </c>
      <c r="H71" s="73"/>
      <c r="I71" s="1"/>
      <c r="J71" s="1"/>
    </row>
    <row r="72" spans="1:10" x14ac:dyDescent="0.2">
      <c r="A72" s="92"/>
      <c r="B72" s="3"/>
      <c r="D72" s="79"/>
      <c r="E72" s="11"/>
      <c r="F72" s="10"/>
      <c r="H72" s="73"/>
      <c r="I72" s="1"/>
      <c r="J72" s="1"/>
    </row>
    <row r="73" spans="1:10" x14ac:dyDescent="0.2">
      <c r="B73" s="3" t="s">
        <v>47</v>
      </c>
      <c r="G73" s="3" t="s">
        <v>10</v>
      </c>
      <c r="I73" s="1"/>
      <c r="J73" s="1"/>
    </row>
    <row r="74" spans="1:10" x14ac:dyDescent="0.2">
      <c r="B74" s="3" t="s">
        <v>240</v>
      </c>
      <c r="G74" s="3" t="s">
        <v>242</v>
      </c>
      <c r="I74" s="1"/>
      <c r="J74" s="1"/>
    </row>
    <row r="75" spans="1:10" x14ac:dyDescent="0.2">
      <c r="B75" s="3" t="s">
        <v>241</v>
      </c>
      <c r="G75" s="3"/>
      <c r="I75" s="1"/>
      <c r="J75" s="1"/>
    </row>
    <row r="76" spans="1:10" x14ac:dyDescent="0.2">
      <c r="B76" s="3"/>
      <c r="C76" s="3"/>
      <c r="D76" s="3"/>
      <c r="E76" s="3"/>
      <c r="F76" s="3"/>
      <c r="G76" s="3"/>
      <c r="I76" s="1"/>
      <c r="J76" s="1"/>
    </row>
    <row r="77" spans="1:10" x14ac:dyDescent="0.2">
      <c r="C77" s="3"/>
      <c r="D77" s="3"/>
      <c r="E77" s="3"/>
      <c r="F77" s="3"/>
      <c r="I77" s="1"/>
      <c r="J77" s="1"/>
    </row>
    <row r="78" spans="1:10" x14ac:dyDescent="0.2">
      <c r="C78" s="3"/>
      <c r="D78" s="3"/>
      <c r="E78" s="3"/>
      <c r="F78" s="3"/>
      <c r="I78" s="1"/>
      <c r="J78" s="1"/>
    </row>
    <row r="79" spans="1:10" ht="15" x14ac:dyDescent="0.25">
      <c r="B79" s="6" t="s">
        <v>207</v>
      </c>
      <c r="C79" s="3"/>
      <c r="D79" s="3"/>
      <c r="E79" s="3"/>
      <c r="F79" s="3"/>
      <c r="G79" s="6" t="s">
        <v>243</v>
      </c>
      <c r="I79" s="1"/>
      <c r="J79" s="1"/>
    </row>
    <row r="80" spans="1:10" x14ac:dyDescent="0.2">
      <c r="B80" s="3" t="s">
        <v>60</v>
      </c>
      <c r="C80" s="3"/>
      <c r="D80" s="3"/>
      <c r="E80" s="3"/>
      <c r="F80" s="3"/>
      <c r="G80" s="3" t="s">
        <v>223</v>
      </c>
      <c r="I80" s="1"/>
      <c r="J80" s="1"/>
    </row>
    <row r="81" spans="1:10" x14ac:dyDescent="0.2">
      <c r="B81" s="3" t="s">
        <v>208</v>
      </c>
      <c r="C81" s="3"/>
      <c r="D81" s="3"/>
      <c r="E81" s="3"/>
      <c r="F81" s="3"/>
      <c r="G81" s="3" t="s">
        <v>61</v>
      </c>
      <c r="I81" s="1"/>
      <c r="J81" s="1"/>
    </row>
    <row r="82" spans="1:10" ht="15" x14ac:dyDescent="0.25">
      <c r="A82" s="1"/>
      <c r="C82" s="91"/>
      <c r="D82" s="91"/>
      <c r="E82" s="91"/>
      <c r="F82" s="91"/>
      <c r="H82" s="1"/>
      <c r="I82" s="1"/>
      <c r="J82" s="1"/>
    </row>
    <row r="83" spans="1:10" x14ac:dyDescent="0.2">
      <c r="A83" s="1"/>
      <c r="H83" s="1"/>
      <c r="I83" s="1"/>
      <c r="J83" s="1"/>
    </row>
    <row r="84" spans="1:10" x14ac:dyDescent="0.2">
      <c r="A84" s="1"/>
      <c r="H84" s="1"/>
      <c r="I84" s="1"/>
      <c r="J84" s="1"/>
    </row>
    <row r="85" spans="1:10" x14ac:dyDescent="0.2">
      <c r="A85" s="1"/>
      <c r="H85" s="1"/>
      <c r="I85" s="1"/>
      <c r="J85" s="1"/>
    </row>
    <row r="86" spans="1:10" x14ac:dyDescent="0.2">
      <c r="A86" s="1"/>
      <c r="H86" s="1"/>
      <c r="I86" s="1"/>
      <c r="J86" s="1"/>
    </row>
    <row r="87" spans="1:10" x14ac:dyDescent="0.2">
      <c r="A87" s="1"/>
      <c r="H87" s="1"/>
      <c r="I87" s="1"/>
      <c r="J87" s="1"/>
    </row>
    <row r="88" spans="1:10" x14ac:dyDescent="0.2">
      <c r="A88" s="1"/>
      <c r="H88" s="1"/>
      <c r="I88" s="1"/>
      <c r="J88" s="1"/>
    </row>
    <row r="89" spans="1:10" x14ac:dyDescent="0.2">
      <c r="A89" s="1"/>
      <c r="H89" s="1"/>
      <c r="I89" s="1"/>
      <c r="J89" s="1"/>
    </row>
    <row r="90" spans="1:10" x14ac:dyDescent="0.2">
      <c r="A90" s="1"/>
      <c r="H90" s="1"/>
      <c r="I90" s="1"/>
      <c r="J90" s="1"/>
    </row>
    <row r="91" spans="1:10" x14ac:dyDescent="0.2">
      <c r="A91" s="1"/>
      <c r="H91" s="1"/>
      <c r="I91" s="1"/>
      <c r="J91" s="1"/>
    </row>
    <row r="92" spans="1:10" x14ac:dyDescent="0.2">
      <c r="A92" s="1"/>
      <c r="H92" s="1"/>
      <c r="I92" s="1"/>
      <c r="J92" s="1"/>
    </row>
    <row r="93" spans="1:10" x14ac:dyDescent="0.2">
      <c r="A93" s="1"/>
      <c r="H93" s="1"/>
      <c r="I93" s="1"/>
      <c r="J93" s="1"/>
    </row>
    <row r="94" spans="1:10" x14ac:dyDescent="0.2">
      <c r="A94" s="1"/>
      <c r="H94" s="1"/>
      <c r="I94" s="1"/>
      <c r="J94" s="1"/>
    </row>
    <row r="95" spans="1:10" x14ac:dyDescent="0.2">
      <c r="A95" s="1"/>
      <c r="H95" s="1"/>
      <c r="I95" s="1"/>
      <c r="J95" s="1"/>
    </row>
    <row r="96" spans="1:10" x14ac:dyDescent="0.2">
      <c r="A96" s="1"/>
      <c r="H96" s="1"/>
      <c r="I96" s="1"/>
      <c r="J96" s="1"/>
    </row>
    <row r="97" spans="1:10" x14ac:dyDescent="0.2">
      <c r="A97" s="1"/>
      <c r="H97" s="1"/>
      <c r="I97" s="1"/>
      <c r="J97" s="1"/>
    </row>
    <row r="98" spans="1:10" x14ac:dyDescent="0.2">
      <c r="A98" s="1"/>
      <c r="H98" s="1"/>
      <c r="I98" s="1"/>
      <c r="J98" s="1"/>
    </row>
    <row r="99" spans="1:10" x14ac:dyDescent="0.2">
      <c r="A99" s="1"/>
      <c r="H99" s="1"/>
      <c r="I99" s="1"/>
      <c r="J99" s="1"/>
    </row>
    <row r="100" spans="1:10" x14ac:dyDescent="0.2">
      <c r="A100" s="1"/>
      <c r="H100" s="1"/>
      <c r="I100" s="1"/>
      <c r="J100" s="1"/>
    </row>
    <row r="101" spans="1:10" x14ac:dyDescent="0.2">
      <c r="A101" s="1"/>
      <c r="H101" s="1"/>
      <c r="I101" s="1"/>
      <c r="J101" s="1"/>
    </row>
    <row r="102" spans="1:10" x14ac:dyDescent="0.2">
      <c r="A102" s="1"/>
      <c r="H102" s="1"/>
      <c r="I102" s="1"/>
      <c r="J102" s="1"/>
    </row>
    <row r="103" spans="1:10" x14ac:dyDescent="0.2">
      <c r="A103" s="1"/>
      <c r="H103" s="1"/>
      <c r="I103" s="1"/>
      <c r="J103" s="1"/>
    </row>
    <row r="104" spans="1:10" x14ac:dyDescent="0.2">
      <c r="A104" s="1"/>
      <c r="H104" s="1"/>
      <c r="I104" s="1"/>
      <c r="J104" s="1"/>
    </row>
    <row r="105" spans="1:10" x14ac:dyDescent="0.2">
      <c r="A105" s="1"/>
      <c r="H105" s="1"/>
      <c r="I105" s="1"/>
      <c r="J105" s="1"/>
    </row>
    <row r="106" spans="1:10" x14ac:dyDescent="0.2">
      <c r="A106" s="1"/>
      <c r="H106" s="1"/>
      <c r="I106" s="1"/>
      <c r="J106" s="1"/>
    </row>
    <row r="107" spans="1:10" x14ac:dyDescent="0.2">
      <c r="A107" s="1"/>
      <c r="H107" s="1"/>
      <c r="I107" s="1"/>
      <c r="J107" s="1"/>
    </row>
    <row r="108" spans="1:10" x14ac:dyDescent="0.2">
      <c r="A108" s="1"/>
      <c r="H108" s="1"/>
      <c r="I108" s="1"/>
      <c r="J108" s="1"/>
    </row>
  </sheetData>
  <autoFilter ref="A6:J63">
    <filterColumn colId="2" showButton="0"/>
    <filterColumn colId="3" showButton="0"/>
    <filterColumn colId="4" showButton="0"/>
    <filterColumn colId="5" showButton="0"/>
    <filterColumn colId="8">
      <filters>
        <filter val="Bidang"/>
        <filter val="Kepangkatan"/>
      </filters>
    </filterColumn>
  </autoFilter>
  <mergeCells count="60">
    <mergeCell ref="A2:H2"/>
    <mergeCell ref="A3:H3"/>
    <mergeCell ref="A4:D4"/>
    <mergeCell ref="C6:G6"/>
    <mergeCell ref="C18:G18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30:G30"/>
    <mergeCell ref="C31:G31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2:G32"/>
    <mergeCell ref="C33:G33"/>
    <mergeCell ref="C34:G34"/>
    <mergeCell ref="C35:G35"/>
    <mergeCell ref="C36:G36"/>
    <mergeCell ref="C39:G39"/>
    <mergeCell ref="C40:G40"/>
    <mergeCell ref="C41:G41"/>
    <mergeCell ref="C42:G42"/>
    <mergeCell ref="C37:G37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61:G61"/>
    <mergeCell ref="C62:G62"/>
    <mergeCell ref="C63:G63"/>
    <mergeCell ref="A65:B65"/>
    <mergeCell ref="C54:G54"/>
    <mergeCell ref="C55:G55"/>
    <mergeCell ref="C56:G56"/>
    <mergeCell ref="C57:G57"/>
    <mergeCell ref="C58:G58"/>
    <mergeCell ref="C59:G59"/>
    <mergeCell ref="C60:G60"/>
  </mergeCells>
  <pageMargins left="1.02" right="0.62" top="0.64" bottom="0.35" header="0.23622047244094488" footer="0.19685039370078741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Master</vt:lpstr>
      <vt:lpstr>Perjanjian Kinerja JPT</vt:lpstr>
      <vt:lpstr>Sekretaris</vt:lpstr>
      <vt:lpstr>Kabid Diklat</vt:lpstr>
      <vt:lpstr>Kabid Mutasi</vt:lpstr>
      <vt:lpstr>Kabid Ren &amp; Adm Peg </vt:lpstr>
      <vt:lpstr>Kasubbag Program dan Keuangan</vt:lpstr>
      <vt:lpstr>Kasubbag Umum Kepegawaian</vt:lpstr>
      <vt:lpstr>Kasubbid Kepangkatan</vt:lpstr>
      <vt:lpstr>Kasubbid Jabatan</vt:lpstr>
      <vt:lpstr>kasubbid PPP</vt:lpstr>
      <vt:lpstr>Kasubbid Pengadaan</vt:lpstr>
      <vt:lpstr>Kasubbid Kesra Adm</vt:lpstr>
      <vt:lpstr>Kasubbid Lahta</vt:lpstr>
      <vt:lpstr>Kasubbid Diklat Struktural</vt:lpstr>
      <vt:lpstr>Kasubbid Diklat Fungsional</vt:lpstr>
      <vt:lpstr>Kasubbid Pembinaan</vt:lpstr>
      <vt:lpstr>'Kabid Diklat'!Print_Area</vt:lpstr>
      <vt:lpstr>'Kabid Ren &amp; Adm Peg '!Print_Area</vt:lpstr>
      <vt:lpstr>'Kasubbag Program dan Keuangan'!Print_Area</vt:lpstr>
      <vt:lpstr>'Kasubbag Umum Kepegawaian'!Print_Area</vt:lpstr>
      <vt:lpstr>'Kasubbid Diklat Fungsional'!Print_Area</vt:lpstr>
      <vt:lpstr>'Kasubbid Diklat Struktural'!Print_Area</vt:lpstr>
      <vt:lpstr>'Kasubbid Jabatan'!Print_Area</vt:lpstr>
      <vt:lpstr>'Kasubbid Kepangkatan'!Print_Area</vt:lpstr>
      <vt:lpstr>'Kasubbid Kesra Adm'!Print_Area</vt:lpstr>
      <vt:lpstr>'Kasubbid Lahta'!Print_Area</vt:lpstr>
      <vt:lpstr>'Kasubbid Pembinaan'!Print_Area</vt:lpstr>
      <vt:lpstr>'Kasubbid Pengadaan'!Print_Area</vt:lpstr>
      <vt:lpstr>'kasubbid PPP'!Print_Area</vt:lpstr>
      <vt:lpstr>'Perjanjian Kinerja JPT'!Print_Area</vt:lpstr>
      <vt:lpstr>Sekretaris!Print_Area</vt:lpstr>
      <vt:lpstr>Sekretaris!Print_Titles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BKD</dc:creator>
  <cp:lastModifiedBy>user</cp:lastModifiedBy>
  <cp:lastPrinted>2019-02-11T00:29:34Z</cp:lastPrinted>
  <dcterms:created xsi:type="dcterms:W3CDTF">2017-01-01T08:34:19Z</dcterms:created>
  <dcterms:modified xsi:type="dcterms:W3CDTF">2019-08-07T02:24:32Z</dcterms:modified>
</cp:coreProperties>
</file>